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nabava 2024\NABAVA LIJEKOVI\"/>
    </mc:Choice>
  </mc:AlternateContent>
  <bookViews>
    <workbookView xWindow="0" yWindow="0" windowWidth="28800" windowHeight="11700"/>
  </bookViews>
  <sheets>
    <sheet name="lijekovi 2024 (2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8" i="1" l="1"/>
  <c r="J129" i="1"/>
  <c r="J130" i="1"/>
  <c r="J131" i="1"/>
  <c r="J132" i="1"/>
  <c r="J133" i="1"/>
  <c r="I129" i="1"/>
  <c r="I130" i="1"/>
  <c r="I131" i="1"/>
  <c r="I132" i="1"/>
  <c r="I133" i="1"/>
  <c r="J106" i="1"/>
  <c r="J101" i="1"/>
  <c r="J102" i="1"/>
  <c r="J103" i="1"/>
  <c r="J104" i="1"/>
  <c r="J105" i="1"/>
  <c r="I101" i="1"/>
  <c r="I102" i="1"/>
  <c r="I103" i="1"/>
  <c r="I104" i="1"/>
  <c r="I105" i="1"/>
  <c r="H133" i="1"/>
  <c r="H132" i="1"/>
  <c r="H131" i="1"/>
  <c r="H130" i="1"/>
  <c r="H129" i="1"/>
  <c r="I128" i="1"/>
  <c r="H128" i="1"/>
  <c r="I127" i="1"/>
  <c r="J127" i="1" s="1"/>
  <c r="H127" i="1"/>
  <c r="J126" i="1"/>
  <c r="I126" i="1"/>
  <c r="H126" i="1"/>
  <c r="I125" i="1"/>
  <c r="J125" i="1" s="1"/>
  <c r="H125" i="1"/>
  <c r="J124" i="1"/>
  <c r="I124" i="1"/>
  <c r="H124" i="1"/>
  <c r="I123" i="1"/>
  <c r="J123" i="1" s="1"/>
  <c r="H123" i="1"/>
  <c r="J122" i="1"/>
  <c r="H122" i="1"/>
  <c r="J121" i="1"/>
  <c r="H121" i="1"/>
  <c r="J120" i="1"/>
  <c r="H120" i="1"/>
  <c r="H119" i="1"/>
  <c r="H118" i="1"/>
  <c r="H117" i="1"/>
  <c r="H116" i="1"/>
  <c r="H115" i="1"/>
  <c r="H114" i="1"/>
  <c r="H113" i="1"/>
  <c r="H112" i="1"/>
  <c r="I111" i="1"/>
  <c r="J111" i="1" s="1"/>
  <c r="H111" i="1"/>
  <c r="I110" i="1"/>
  <c r="J110" i="1" s="1"/>
  <c r="H110" i="1"/>
  <c r="I109" i="1"/>
  <c r="J109" i="1" s="1"/>
  <c r="H109" i="1"/>
  <c r="I108" i="1"/>
  <c r="J108" i="1" s="1"/>
  <c r="H108" i="1"/>
  <c r="I107" i="1"/>
  <c r="J107" i="1" s="1"/>
  <c r="H107" i="1"/>
  <c r="H106" i="1"/>
  <c r="H105" i="1"/>
  <c r="H104" i="1"/>
  <c r="H103" i="1"/>
  <c r="H102" i="1"/>
  <c r="H101" i="1"/>
  <c r="I100" i="1"/>
  <c r="J100" i="1" s="1"/>
  <c r="H100" i="1"/>
  <c r="I99" i="1"/>
  <c r="J99" i="1" s="1"/>
  <c r="H99" i="1"/>
  <c r="H134" i="1" s="1"/>
  <c r="H136" i="1" s="1"/>
  <c r="I95" i="1"/>
  <c r="J95" i="1" s="1"/>
  <c r="H95" i="1"/>
  <c r="I94" i="1"/>
  <c r="J94" i="1" s="1"/>
  <c r="H94" i="1"/>
  <c r="I93" i="1"/>
  <c r="J93" i="1" s="1"/>
  <c r="H93" i="1"/>
  <c r="I92" i="1"/>
  <c r="J92" i="1" s="1"/>
  <c r="H92" i="1"/>
  <c r="I91" i="1"/>
  <c r="J91" i="1" s="1"/>
  <c r="H91" i="1"/>
  <c r="I90" i="1"/>
  <c r="J90" i="1" s="1"/>
  <c r="H90" i="1"/>
  <c r="I89" i="1"/>
  <c r="J89" i="1" s="1"/>
  <c r="H89" i="1"/>
  <c r="I88" i="1"/>
  <c r="J88" i="1" s="1"/>
  <c r="H88" i="1"/>
  <c r="I87" i="1"/>
  <c r="J87" i="1" s="1"/>
  <c r="H87" i="1"/>
  <c r="I86" i="1"/>
  <c r="J86" i="1" s="1"/>
  <c r="H86" i="1"/>
  <c r="I85" i="1"/>
  <c r="J85" i="1" s="1"/>
  <c r="H85" i="1"/>
  <c r="I84" i="1"/>
  <c r="J84" i="1" s="1"/>
  <c r="H84" i="1"/>
  <c r="I83" i="1"/>
  <c r="J83" i="1" s="1"/>
  <c r="H83" i="1"/>
  <c r="I82" i="1"/>
  <c r="J82" i="1" s="1"/>
  <c r="H82" i="1"/>
  <c r="I81" i="1"/>
  <c r="J81" i="1" s="1"/>
  <c r="H81" i="1"/>
  <c r="I80" i="1"/>
  <c r="J80" i="1" s="1"/>
  <c r="H80" i="1"/>
  <c r="I79" i="1"/>
  <c r="J79" i="1" s="1"/>
  <c r="H79" i="1"/>
  <c r="I78" i="1"/>
  <c r="J78" i="1" s="1"/>
  <c r="H78" i="1"/>
  <c r="I77" i="1"/>
  <c r="J77" i="1" s="1"/>
  <c r="H77" i="1"/>
  <c r="I76" i="1"/>
  <c r="J76" i="1" s="1"/>
  <c r="H76" i="1"/>
  <c r="I75" i="1"/>
  <c r="J75" i="1" s="1"/>
  <c r="H75" i="1"/>
  <c r="I74" i="1"/>
  <c r="J74" i="1" s="1"/>
  <c r="H74" i="1"/>
  <c r="I73" i="1"/>
  <c r="J73" i="1" s="1"/>
  <c r="H73" i="1"/>
  <c r="I72" i="1"/>
  <c r="J72" i="1" s="1"/>
  <c r="H72" i="1"/>
  <c r="I71" i="1"/>
  <c r="J71" i="1" s="1"/>
  <c r="H71" i="1"/>
  <c r="I70" i="1"/>
  <c r="J70" i="1" s="1"/>
  <c r="H70" i="1"/>
  <c r="I69" i="1"/>
  <c r="J69" i="1" s="1"/>
  <c r="H69" i="1"/>
  <c r="I68" i="1"/>
  <c r="J68" i="1" s="1"/>
  <c r="H68" i="1"/>
  <c r="I67" i="1"/>
  <c r="J67" i="1" s="1"/>
  <c r="H67" i="1"/>
  <c r="I66" i="1"/>
  <c r="J66" i="1" s="1"/>
  <c r="H66" i="1"/>
  <c r="I65" i="1"/>
  <c r="J65" i="1" s="1"/>
  <c r="H65" i="1"/>
  <c r="I64" i="1"/>
  <c r="J64" i="1" s="1"/>
  <c r="H64" i="1"/>
  <c r="I63" i="1"/>
  <c r="J63" i="1" s="1"/>
  <c r="H63" i="1"/>
  <c r="I62" i="1"/>
  <c r="J62" i="1" s="1"/>
  <c r="H62" i="1"/>
  <c r="I61" i="1"/>
  <c r="J61" i="1" s="1"/>
  <c r="H61" i="1"/>
  <c r="I60" i="1"/>
  <c r="J60" i="1" s="1"/>
  <c r="H60" i="1"/>
  <c r="I59" i="1"/>
  <c r="J59" i="1" s="1"/>
  <c r="H59" i="1"/>
  <c r="I58" i="1"/>
  <c r="J58" i="1" s="1"/>
  <c r="H58" i="1"/>
  <c r="I57" i="1"/>
  <c r="J57" i="1" s="1"/>
  <c r="H57" i="1"/>
  <c r="I56" i="1"/>
  <c r="J56" i="1" s="1"/>
  <c r="H56" i="1"/>
  <c r="I55" i="1"/>
  <c r="J55" i="1" s="1"/>
  <c r="H55" i="1"/>
  <c r="I54" i="1"/>
  <c r="J54" i="1" s="1"/>
  <c r="H54" i="1"/>
  <c r="I53" i="1"/>
  <c r="J53" i="1" s="1"/>
  <c r="H53" i="1"/>
  <c r="I52" i="1"/>
  <c r="J52" i="1" s="1"/>
  <c r="H52" i="1"/>
  <c r="H51" i="1"/>
  <c r="I50" i="1"/>
  <c r="J50" i="1" s="1"/>
  <c r="H50" i="1"/>
  <c r="J49" i="1"/>
  <c r="I49" i="1"/>
  <c r="H49" i="1"/>
  <c r="I48" i="1"/>
  <c r="J48" i="1" s="1"/>
  <c r="H48" i="1"/>
  <c r="I47" i="1"/>
  <c r="J47" i="1" s="1"/>
  <c r="H47" i="1"/>
  <c r="I46" i="1"/>
  <c r="J46" i="1" s="1"/>
  <c r="H46" i="1"/>
  <c r="I45" i="1"/>
  <c r="J45" i="1" s="1"/>
  <c r="H45" i="1"/>
  <c r="I44" i="1"/>
  <c r="J44" i="1" s="1"/>
  <c r="H44" i="1"/>
  <c r="J43" i="1"/>
  <c r="I43" i="1"/>
  <c r="H43" i="1"/>
  <c r="I42" i="1"/>
  <c r="J42" i="1" s="1"/>
  <c r="H42" i="1"/>
  <c r="I41" i="1"/>
  <c r="J41" i="1" s="1"/>
  <c r="H41" i="1"/>
  <c r="I40" i="1"/>
  <c r="J40" i="1" s="1"/>
  <c r="H40" i="1"/>
  <c r="I39" i="1"/>
  <c r="J39" i="1" s="1"/>
  <c r="H39" i="1"/>
  <c r="I38" i="1"/>
  <c r="J38" i="1" s="1"/>
  <c r="H38" i="1"/>
  <c r="J37" i="1"/>
  <c r="I37" i="1"/>
  <c r="H37" i="1"/>
  <c r="I36" i="1"/>
  <c r="J36" i="1" s="1"/>
  <c r="H36" i="1"/>
  <c r="J35" i="1"/>
  <c r="I35" i="1"/>
  <c r="H35" i="1"/>
  <c r="I34" i="1"/>
  <c r="J34" i="1" s="1"/>
  <c r="H34" i="1"/>
  <c r="J33" i="1"/>
  <c r="I33" i="1"/>
  <c r="H33" i="1"/>
  <c r="I32" i="1"/>
  <c r="J32" i="1" s="1"/>
  <c r="H32" i="1"/>
  <c r="I31" i="1"/>
  <c r="J31" i="1" s="1"/>
  <c r="H31" i="1"/>
  <c r="I30" i="1"/>
  <c r="J30" i="1" s="1"/>
  <c r="H30" i="1"/>
  <c r="J29" i="1"/>
  <c r="I29" i="1"/>
  <c r="H29" i="1"/>
  <c r="I28" i="1"/>
  <c r="J28" i="1" s="1"/>
  <c r="H28" i="1"/>
  <c r="I27" i="1"/>
  <c r="J27" i="1" s="1"/>
  <c r="H27" i="1"/>
  <c r="I26" i="1"/>
  <c r="J26" i="1" s="1"/>
  <c r="H26" i="1"/>
  <c r="J25" i="1"/>
  <c r="I25" i="1"/>
  <c r="H25" i="1"/>
  <c r="I24" i="1"/>
  <c r="J24" i="1" s="1"/>
  <c r="H24" i="1"/>
  <c r="I23" i="1"/>
  <c r="J23" i="1" s="1"/>
  <c r="H23" i="1"/>
  <c r="I22" i="1"/>
  <c r="J22" i="1" s="1"/>
  <c r="H22" i="1"/>
  <c r="I21" i="1"/>
  <c r="J21" i="1" s="1"/>
  <c r="H21" i="1"/>
  <c r="I20" i="1"/>
  <c r="J20" i="1" s="1"/>
  <c r="H20" i="1"/>
  <c r="J19" i="1"/>
  <c r="I19" i="1"/>
  <c r="H19" i="1"/>
  <c r="I18" i="1"/>
  <c r="J18" i="1" s="1"/>
  <c r="H18" i="1"/>
  <c r="I17" i="1"/>
  <c r="J17" i="1" s="1"/>
  <c r="H17" i="1"/>
  <c r="I16" i="1"/>
  <c r="J16" i="1" s="1"/>
  <c r="H16" i="1"/>
  <c r="I15" i="1"/>
  <c r="J15" i="1" s="1"/>
  <c r="H15" i="1"/>
  <c r="I14" i="1"/>
  <c r="J14" i="1" s="1"/>
  <c r="H14" i="1"/>
  <c r="J13" i="1"/>
  <c r="I13" i="1"/>
  <c r="H13" i="1"/>
  <c r="I12" i="1"/>
  <c r="J12" i="1" s="1"/>
  <c r="H12" i="1"/>
  <c r="J11" i="1"/>
  <c r="I11" i="1"/>
  <c r="H11" i="1"/>
  <c r="I10" i="1"/>
  <c r="J10" i="1" s="1"/>
  <c r="H10" i="1"/>
  <c r="J9" i="1"/>
  <c r="I9" i="1"/>
  <c r="H9" i="1"/>
  <c r="I8" i="1"/>
  <c r="J8" i="1" s="1"/>
  <c r="H8" i="1"/>
  <c r="I7" i="1"/>
  <c r="J7" i="1" s="1"/>
  <c r="H7" i="1"/>
  <c r="I6" i="1"/>
  <c r="J6" i="1" s="1"/>
  <c r="H6" i="1"/>
  <c r="J5" i="1"/>
  <c r="I5" i="1"/>
  <c r="H5" i="1"/>
  <c r="I4" i="1"/>
  <c r="J4" i="1" s="1"/>
  <c r="H4" i="1"/>
  <c r="I3" i="1"/>
  <c r="J3" i="1" s="1"/>
  <c r="H3" i="1"/>
  <c r="G96" i="1" l="1"/>
  <c r="G98" i="1" s="1"/>
  <c r="I98" i="1"/>
  <c r="I96" i="1"/>
  <c r="G137" i="1" s="1"/>
</calcChain>
</file>

<file path=xl/comments1.xml><?xml version="1.0" encoding="utf-8"?>
<comments xmlns="http://schemas.openxmlformats.org/spreadsheetml/2006/main">
  <authors>
    <author>Petra Šegović</author>
  </authors>
  <commentList>
    <comment ref="B74" authorId="0" shapeId="0">
      <text>
        <r>
          <rPr>
            <b/>
            <sz val="9"/>
            <color indexed="81"/>
            <rFont val="Tahoma"/>
            <family val="2"/>
            <charset val="238"/>
          </rPr>
          <t>Petra Šegović:</t>
        </r>
        <r>
          <rPr>
            <sz val="9"/>
            <color indexed="81"/>
            <rFont val="Tahoma"/>
            <family val="2"/>
            <charset val="238"/>
          </rPr>
          <t xml:space="preserve">
Povućeno s tržišta RH 2019
</t>
        </r>
      </text>
    </comment>
  </commentList>
</comments>
</file>

<file path=xl/sharedStrings.xml><?xml version="1.0" encoding="utf-8"?>
<sst xmlns="http://schemas.openxmlformats.org/spreadsheetml/2006/main" count="505" uniqueCount="299">
  <si>
    <t>Red. Broj</t>
  </si>
  <si>
    <t xml:space="preserve">Naziv / vrsta lijeka, oblik/ pakiranje  </t>
  </si>
  <si>
    <t>Jed. Mjere</t>
  </si>
  <si>
    <t>Količina</t>
  </si>
  <si>
    <t>Jed.cijena bez PDV-a</t>
  </si>
  <si>
    <t>Vrijednost bez PDV-a</t>
  </si>
  <si>
    <t>Jed.cijena sa PDV-om</t>
  </si>
  <si>
    <t>Vrijednost sa PDV-om</t>
  </si>
  <si>
    <t>1.</t>
  </si>
  <si>
    <t>AMLOPIN 30X10 mg</t>
  </si>
  <si>
    <t>5%</t>
  </si>
  <si>
    <t>KUT</t>
  </si>
  <si>
    <t>2.</t>
  </si>
  <si>
    <t>AMOKSICILIN caps. 16 x 500 mg</t>
  </si>
  <si>
    <t>3.</t>
  </si>
  <si>
    <t>ALUPORINOL tbl. 100 x 100 mg</t>
  </si>
  <si>
    <t>4.</t>
  </si>
  <si>
    <t>AKINETON tbl. 50X2 mg</t>
  </si>
  <si>
    <t>5.</t>
  </si>
  <si>
    <t>ANDOL tbl. 20 x 100 mg</t>
  </si>
  <si>
    <t>6.</t>
  </si>
  <si>
    <t>APAZOL TBL. 28*20MG</t>
  </si>
  <si>
    <t>7.</t>
  </si>
  <si>
    <t>BUPRENORFIN ling tbl 7 X 8 mg</t>
  </si>
  <si>
    <t>8.</t>
  </si>
  <si>
    <t>BELODIN tbl 30 X 10 mg</t>
  </si>
  <si>
    <t>9.</t>
  </si>
  <si>
    <t>BELOSALIC mast 30 g BELUPO</t>
  </si>
  <si>
    <t>10.</t>
  </si>
  <si>
    <t xml:space="preserve"> BELOBAZA 100 g</t>
  </si>
  <si>
    <t>25%</t>
  </si>
  <si>
    <t>11.</t>
  </si>
  <si>
    <t>CALIXTA tbl 30 x 30 mg</t>
  </si>
  <si>
    <t>12.</t>
  </si>
  <si>
    <t>CIPRINOL tbl 10 X 500 mg</t>
  </si>
  <si>
    <t>13.</t>
  </si>
  <si>
    <t>CONTRAL tbl 10X10 mg</t>
  </si>
  <si>
    <t>14.</t>
  </si>
  <si>
    <t>CERSON tbl 30x5 mg</t>
  </si>
  <si>
    <t>15.</t>
  </si>
  <si>
    <t>DALACIN - C caps 16 x 300 mg</t>
  </si>
  <si>
    <t>16.</t>
  </si>
  <si>
    <t>DEPAKINE CHRONO tbl 30 x 500 mg</t>
  </si>
  <si>
    <t>17.</t>
  </si>
  <si>
    <t>DIAZEPAM tbl 30 x 5 mg</t>
  </si>
  <si>
    <t>18.</t>
  </si>
  <si>
    <t>DIAZEPAM tbl 30 x 10 mg</t>
  </si>
  <si>
    <t>19.</t>
  </si>
  <si>
    <t>DULCOLAX dražeje 30 x 5 mg</t>
  </si>
  <si>
    <t>20.</t>
  </si>
  <si>
    <t>DEXAMETHASON tbl 10X0,5 mg</t>
  </si>
  <si>
    <t>21.</t>
  </si>
  <si>
    <t xml:space="preserve">DERMAZIN KREMA </t>
  </si>
  <si>
    <t>22.</t>
  </si>
  <si>
    <t>DULCOLAX supp 6 x 10 mg</t>
  </si>
  <si>
    <t>23.</t>
  </si>
  <si>
    <t>DOKSICILIN caps 25X100 mg</t>
  </si>
  <si>
    <t>24.</t>
  </si>
  <si>
    <t>EGLONYL caps 30X50 mg</t>
  </si>
  <si>
    <t>25.</t>
  </si>
  <si>
    <t>FAKTU SUPP</t>
  </si>
  <si>
    <t>26.</t>
  </si>
  <si>
    <t xml:space="preserve">FAKTU MAST </t>
  </si>
  <si>
    <t>27.</t>
  </si>
  <si>
    <t>FURSEMID tbl 20 x 40 mg</t>
  </si>
  <si>
    <t>28.</t>
  </si>
  <si>
    <t>FLORIOTIC DAILY caps a20</t>
  </si>
  <si>
    <t>29.</t>
  </si>
  <si>
    <t>GARAMYCIN mast 15G</t>
  </si>
  <si>
    <t>30.</t>
  </si>
  <si>
    <t>HEPTANON tbl 20 x 5 mg</t>
  </si>
  <si>
    <t>31.</t>
  </si>
  <si>
    <t>IBUPROFEN tbl 30 x 800 mg</t>
  </si>
  <si>
    <t>32.</t>
  </si>
  <si>
    <t>IBUPROFEN tbl 30 x 400 mg</t>
  </si>
  <si>
    <t>33.</t>
  </si>
  <si>
    <t>IBUPROFEN tbl 30 x 600 mg</t>
  </si>
  <si>
    <t>34.</t>
  </si>
  <si>
    <t>KALINOR šumeće tbl a15</t>
  </si>
  <si>
    <t>35.</t>
  </si>
  <si>
    <t>KETONAL FORTE tbl 30 x 100 mg</t>
  </si>
  <si>
    <t>36.</t>
  </si>
  <si>
    <t>KLIMICIN caps 16x300 mg</t>
  </si>
  <si>
    <t>37.</t>
  </si>
  <si>
    <t>KLOTRIMAZOL krema 20 mg</t>
  </si>
  <si>
    <t>38.</t>
  </si>
  <si>
    <t>KLINDAMICIN TBL. 16X600 MG</t>
  </si>
  <si>
    <t>39.</t>
  </si>
  <si>
    <t>KNAVON FORTE tbl 20X100 mg</t>
  </si>
  <si>
    <t>40.</t>
  </si>
  <si>
    <t>KLAVOCIN BID 14X1MG</t>
  </si>
  <si>
    <t>41.</t>
  </si>
  <si>
    <t>LACTULOSE MIP sirup 500 ml</t>
  </si>
  <si>
    <t>42.</t>
  </si>
  <si>
    <t>LUNATA 30X5 MG</t>
  </si>
  <si>
    <t>43.</t>
  </si>
  <si>
    <t>LUNATA 30X10MG</t>
  </si>
  <si>
    <t>44.</t>
  </si>
  <si>
    <t>LEXAURIN tbl 30x3 mg</t>
  </si>
  <si>
    <t>45.</t>
  </si>
  <si>
    <t>CLAVIUS  12x(875mg+125mg)</t>
  </si>
  <si>
    <t>46.</t>
  </si>
  <si>
    <t>MAXITROL SOL</t>
  </si>
  <si>
    <t>47.</t>
  </si>
  <si>
    <t>MAXITROL kapi za oči</t>
  </si>
  <si>
    <t>48.</t>
  </si>
  <si>
    <t>MAXIDEX kapi za oči</t>
  </si>
  <si>
    <t>49.</t>
  </si>
  <si>
    <t xml:space="preserve">MAST SA RIBLJIM ULJEM </t>
  </si>
  <si>
    <t>50.</t>
  </si>
  <si>
    <t>MEDAZOL tbl 20X400 mg</t>
  </si>
  <si>
    <t>51.</t>
  </si>
  <si>
    <t>MEDROL tbl 50X16 mg</t>
  </si>
  <si>
    <t>52.</t>
  </si>
  <si>
    <t>MEDROL tbl 30 x 4 mg</t>
  </si>
  <si>
    <t>53.</t>
  </si>
  <si>
    <t>MEDOCLAV tbl 14X1 g</t>
  </si>
  <si>
    <t>54.</t>
  </si>
  <si>
    <t>MISAR SR tbl 30 x 1 mg</t>
  </si>
  <si>
    <t>55.</t>
  </si>
  <si>
    <t>MISAR tbl 30 x 0,5 mg</t>
  </si>
  <si>
    <t>56.</t>
  </si>
  <si>
    <t>MISAR tbl 30 x 0,25 mg</t>
  </si>
  <si>
    <t>57.</t>
  </si>
  <si>
    <t>METADON KAPI 10 ML</t>
  </si>
  <si>
    <t>KOM</t>
  </si>
  <si>
    <t>58.</t>
  </si>
  <si>
    <t>NORMABEL tbl 30x5 mg</t>
  </si>
  <si>
    <t>59.</t>
  </si>
  <si>
    <t>NAKLOFEN tbl 20X50 mg</t>
  </si>
  <si>
    <t>60.</t>
  </si>
  <si>
    <t>NORMABEL tbl 30x10 mg</t>
  </si>
  <si>
    <t>61.</t>
  </si>
  <si>
    <t>NEBILET tbl 28X5 mg</t>
  </si>
  <si>
    <t>62.</t>
  </si>
  <si>
    <t>NOZINAN tbl 20X100 mg</t>
  </si>
  <si>
    <t>63.</t>
  </si>
  <si>
    <t>PHOLCODIN caps 20x10 mg</t>
  </si>
  <si>
    <t>64.</t>
  </si>
  <si>
    <t>PANADOL OPTIZORB 500 mg</t>
  </si>
  <si>
    <t>65.</t>
  </si>
  <si>
    <t>PARACETAMOL tbl 20X500 mg</t>
  </si>
  <si>
    <t>66.</t>
  </si>
  <si>
    <t>PANTOPRAZOL tbl 28X20 mg</t>
  </si>
  <si>
    <t>67.</t>
  </si>
  <si>
    <t>PLIVASEPT 500 ml</t>
  </si>
  <si>
    <t>68.</t>
  </si>
  <si>
    <t>PLIVIT C tbl 60X500 mg</t>
  </si>
  <si>
    <t>69.</t>
  </si>
  <si>
    <t>PRILEN PLUS tbl 30X(5+25mg)</t>
  </si>
  <si>
    <t>70.</t>
  </si>
  <si>
    <t xml:space="preserve">PROTECTA tbl 28X10 mg </t>
  </si>
  <si>
    <t>71.</t>
  </si>
  <si>
    <t xml:space="preserve">PROLIFE caps a20 </t>
  </si>
  <si>
    <t>72.</t>
  </si>
  <si>
    <t>RANTIN tbl 20X150 mg</t>
  </si>
  <si>
    <t>73.</t>
  </si>
  <si>
    <t>RINOLAN tbl 30X10 mg</t>
  </si>
  <si>
    <t>74.</t>
  </si>
  <si>
    <t>REGLAN tbl 40x10 mg</t>
  </si>
  <si>
    <t>75.</t>
  </si>
  <si>
    <t>SANVAL tbl 30X5 mg</t>
  </si>
  <si>
    <t>76.</t>
  </si>
  <si>
    <t>SANVAL tbl 30x10 mg</t>
  </si>
  <si>
    <t>77.</t>
  </si>
  <si>
    <t>SORTIS tbl 30X40 mg</t>
  </si>
  <si>
    <t>78.</t>
  </si>
  <si>
    <t>SULOTRIM  FORTE tbl 20x960 mg</t>
  </si>
  <si>
    <t>79.</t>
  </si>
  <si>
    <t>SUBOXONE ling 7X(8+2mg)</t>
  </si>
  <si>
    <t>80.</t>
  </si>
  <si>
    <t>SULPIRID caps 30X50 mg</t>
  </si>
  <si>
    <t>81.</t>
  </si>
  <si>
    <t>SPASMEX FORTE tbl 30x5 mg</t>
  </si>
  <si>
    <t>82.</t>
  </si>
  <si>
    <t>SYNOPEN MAST</t>
  </si>
  <si>
    <t>83.</t>
  </si>
  <si>
    <t>TEGRETOL CR tbl 30x400 mg</t>
  </si>
  <si>
    <t>84.</t>
  </si>
  <si>
    <t>TRITACE tbl 28X1,25 mg</t>
  </si>
  <si>
    <t>85.</t>
  </si>
  <si>
    <t>TRITACE  tbl 28X2,5 mg</t>
  </si>
  <si>
    <t>86.</t>
  </si>
  <si>
    <t>TOBREX kapi 5 ml</t>
  </si>
  <si>
    <t>87.</t>
  </si>
  <si>
    <t>TOBREX mast za oči</t>
  </si>
  <si>
    <t>88.</t>
  </si>
  <si>
    <t>TEOLIN RET tbl 40x300 mg</t>
  </si>
  <si>
    <t>89.</t>
  </si>
  <si>
    <t>VAXOL SPREJ 10 ml</t>
  </si>
  <si>
    <t>90.</t>
  </si>
  <si>
    <t>VOLTAREN FORTE 20x50 mg</t>
  </si>
  <si>
    <t>91.</t>
  </si>
  <si>
    <t>VOLTAREN EMULGEL 50 g</t>
  </si>
  <si>
    <t>92.</t>
  </si>
  <si>
    <t>VENTOLIN AEROSOL 200 doza</t>
  </si>
  <si>
    <t>93.</t>
  </si>
  <si>
    <t>ZOLOFT tbl 28x50 mg</t>
  </si>
  <si>
    <t>94.</t>
  </si>
  <si>
    <t>UKUPNO LIJEKOVI</t>
  </si>
  <si>
    <t>95.</t>
  </si>
  <si>
    <t xml:space="preserve">PDV  </t>
  </si>
  <si>
    <t>-</t>
  </si>
  <si>
    <t>96.</t>
  </si>
  <si>
    <t>UKUPNO</t>
  </si>
  <si>
    <t>97.</t>
  </si>
  <si>
    <t>ZAVOJ ELASTIČNI TKAN 6 X 4 CM VIVAMAX</t>
  </si>
  <si>
    <t>98.</t>
  </si>
  <si>
    <t>VATA ZAVOJNA  500 GR</t>
  </si>
  <si>
    <t>99.</t>
  </si>
  <si>
    <t>MEDENISE FREEATYLE OPTIUM A50</t>
  </si>
  <si>
    <t>100.</t>
  </si>
  <si>
    <t>LANCETE ONE TOUCH ULTRA SOFT A 25</t>
  </si>
  <si>
    <t>101.</t>
  </si>
  <si>
    <t>GAZA VAZELINSKA 10X20 A30</t>
  </si>
  <si>
    <t>102.</t>
  </si>
  <si>
    <t>GAZA STERILNA 1/4 M</t>
  </si>
  <si>
    <t>103.</t>
  </si>
  <si>
    <t>GARA STERILNA 1 M</t>
  </si>
  <si>
    <t>104.</t>
  </si>
  <si>
    <t>GLUCOCARD TEST</t>
  </si>
  <si>
    <t>105.</t>
  </si>
  <si>
    <t>HANZAPLAST "Clasic" 1 m x 6 cm</t>
  </si>
  <si>
    <t>106.</t>
  </si>
  <si>
    <t>ŠPATULA ZA GRLO 100/1</t>
  </si>
  <si>
    <t>PAK</t>
  </si>
  <si>
    <t>107.</t>
  </si>
  <si>
    <t>SKALPEL NA PLASTIČNOJ DRŠCI Br. 22/10</t>
  </si>
  <si>
    <t>paket</t>
  </si>
  <si>
    <t>108.</t>
  </si>
  <si>
    <t>IGLE ZA I. PRIMJENU 0,80 x 38</t>
  </si>
  <si>
    <t>109.</t>
  </si>
  <si>
    <t xml:space="preserve">ŠPRICA 10ml  </t>
  </si>
  <si>
    <t>110.</t>
  </si>
  <si>
    <t xml:space="preserve">ŠPRICA 5ml </t>
  </si>
  <si>
    <t>111.</t>
  </si>
  <si>
    <t xml:space="preserve">ŠPRICA 2ml  </t>
  </si>
  <si>
    <t>112.</t>
  </si>
  <si>
    <t>ŠPRICA 20 ML</t>
  </si>
  <si>
    <t>113.</t>
  </si>
  <si>
    <t>STERI STRIP 6X38mm A50</t>
  </si>
  <si>
    <t>114.</t>
  </si>
  <si>
    <t>MICROPORE 2,5 x 9,1M</t>
  </si>
  <si>
    <t>115.</t>
  </si>
  <si>
    <t>SOL H2O2 3% 1000 ml.</t>
  </si>
  <si>
    <t>LIT</t>
  </si>
  <si>
    <t>116.</t>
  </si>
  <si>
    <t xml:space="preserve">GAZA KOMPRESA 5X8 </t>
  </si>
  <si>
    <t>117.</t>
  </si>
  <si>
    <t>OCEANISEPT 50ML</t>
  </si>
  <si>
    <t>118.</t>
  </si>
  <si>
    <t>ALKOHOL 70 %</t>
  </si>
  <si>
    <t>119.</t>
  </si>
  <si>
    <t>VREĆICA papirnata Br 5 i 6- 100 kom</t>
  </si>
  <si>
    <t>kom</t>
  </si>
  <si>
    <t>120.</t>
  </si>
  <si>
    <t>POSUDA ZA UZIMANJE URINA</t>
  </si>
  <si>
    <t>121.</t>
  </si>
  <si>
    <t>URINGOTEST TRAKE A100</t>
  </si>
  <si>
    <t>122.</t>
  </si>
  <si>
    <t>TOPLOMJER TJELESNI</t>
  </si>
  <si>
    <t>123.</t>
  </si>
  <si>
    <t>124.</t>
  </si>
  <si>
    <t>MREŽICA ZA FIKSIRANJE br. 4</t>
  </si>
  <si>
    <t>125.</t>
  </si>
  <si>
    <t>IGLE 1,2x38</t>
  </si>
  <si>
    <t>126.</t>
  </si>
  <si>
    <t>ZAVOJ EL . PLETENI 10X10</t>
  </si>
  <si>
    <t>127.</t>
  </si>
  <si>
    <t>ZAVOJ EL. UTKANI 10X4</t>
  </si>
  <si>
    <t>128.</t>
  </si>
  <si>
    <t>RUKAVICE LATEX  100/1</t>
  </si>
  <si>
    <t>129.</t>
  </si>
  <si>
    <t>RUKAVICE PVC A 100/1</t>
  </si>
  <si>
    <t>130.</t>
  </si>
  <si>
    <t>ANTIGENSKI TESTOVI ZA COVID-19</t>
  </si>
  <si>
    <t>131.</t>
  </si>
  <si>
    <t>ZAVOJ 8x4 VIVAMAX</t>
  </si>
  <si>
    <t>132.</t>
  </si>
  <si>
    <t>UKUPNO MED. NAPRAVE</t>
  </si>
  <si>
    <t>PDV 25%</t>
  </si>
  <si>
    <t>SVEUKUPNO MED. NAPRAVE</t>
  </si>
  <si>
    <t>LIJEKOVI + MED. NAPRAVE SA PDV-om</t>
  </si>
  <si>
    <r>
      <t xml:space="preserve">CIJENA ROBE: </t>
    </r>
    <r>
      <rPr>
        <sz val="10"/>
        <rFont val="Arial"/>
        <family val="2"/>
        <charset val="238"/>
      </rPr>
      <t xml:space="preserve">upisati cijene po jedinici mjere za svaku stavku, ukupna cijena stavke izračunava se </t>
    </r>
  </si>
  <si>
    <t xml:space="preserve">kao umnožak količine stavke i cijene stavke, zbroj svih ukupnih cijena stavki čini cijenu ponude bez PDV-a. </t>
  </si>
  <si>
    <t>U cijenu ponude bez PDV-a uračunati su svi troškovi i popusti</t>
  </si>
  <si>
    <t>KRITERIJ ODABIRA: NAJNIŽA CIJENA PONUDE  iskazane sa PDV-om, ZA CJELOKUPAN ASORTIMAN</t>
  </si>
  <si>
    <t>( s obzirom da naručitelj za nabavu lijekova nije u sustavu PDV-a, tj. Ne može koristiti pravo na pretporez</t>
  </si>
  <si>
    <t xml:space="preserve">uspoređivat će cijene ponude s PDV-om, (čl. 20 st. 1. Uredbe o načinu izrade i postupanje s DZN i </t>
  </si>
  <si>
    <t>ponudama N.N. Br. 10/12).</t>
  </si>
  <si>
    <t>ROK VALJANOSTI PONUDE: 90 DANA OD ROKA UTVRĐENOG ZA DOSTAVU PONUDA</t>
  </si>
  <si>
    <r>
      <t xml:space="preserve">NAČIN OBRAČUNA CIJENA: </t>
    </r>
    <r>
      <rPr>
        <sz val="10"/>
        <rFont val="Arial"/>
        <family val="2"/>
        <charset val="238"/>
      </rPr>
      <t xml:space="preserve">CIJENE SU TIJEKOM UGOVORENOG RAZDOBLJA </t>
    </r>
    <r>
      <rPr>
        <b/>
        <sz val="10"/>
        <rFont val="Arial"/>
        <family val="2"/>
        <charset val="238"/>
      </rPr>
      <t xml:space="preserve">FIKSNE I </t>
    </r>
  </si>
  <si>
    <r>
      <t xml:space="preserve">                                              </t>
    </r>
    <r>
      <rPr>
        <b/>
        <sz val="10"/>
        <rFont val="Arial"/>
        <family val="2"/>
        <charset val="238"/>
      </rPr>
      <t>NEPROMJENJIVE.</t>
    </r>
  </si>
  <si>
    <t>PONUDITELJ:</t>
  </si>
  <si>
    <t>--------------------------------------------</t>
  </si>
  <si>
    <t xml:space="preserve">pečat, čitko ime i prezime ovlaštene </t>
  </si>
  <si>
    <t>osobe ponuditelja</t>
  </si>
  <si>
    <t>TEST ZA DROGE 10/1 ZA 6 VRSTA DROGA</t>
  </si>
  <si>
    <t>U ---------------, -----------------------2024.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</si>
</sst>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2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5"/>
      <name val="Arial"/>
      <family val="2"/>
      <charset val="238"/>
    </font>
    <font>
      <b/>
      <sz val="7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5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9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name val="Arial"/>
      <family val="2"/>
      <charset val="238"/>
    </font>
    <font>
      <sz val="5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 indent="1"/>
    </xf>
    <xf numFmtId="49" fontId="7" fillId="0" borderId="7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2" fontId="10" fillId="0" borderId="8" xfId="0" applyNumberFormat="1" applyFont="1" applyBorder="1"/>
    <xf numFmtId="4" fontId="9" fillId="0" borderId="8" xfId="0" applyNumberFormat="1" applyFont="1" applyBorder="1"/>
    <xf numFmtId="2" fontId="1" fillId="0" borderId="5" xfId="0" applyNumberFormat="1" applyFont="1" applyBorder="1" applyAlignment="1">
      <alignment horizontal="right" vertical="center"/>
    </xf>
    <xf numFmtId="4" fontId="11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/>
    </xf>
    <xf numFmtId="2" fontId="1" fillId="0" borderId="9" xfId="0" applyNumberFormat="1" applyFont="1" applyBorder="1" applyAlignment="1">
      <alignment horizontal="right" vertical="center"/>
    </xf>
    <xf numFmtId="4" fontId="11" fillId="0" borderId="9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2" fontId="10" fillId="0" borderId="9" xfId="0" applyNumberFormat="1" applyFont="1" applyBorder="1"/>
    <xf numFmtId="0" fontId="12" fillId="0" borderId="0" xfId="0" applyFont="1"/>
    <xf numFmtId="9" fontId="7" fillId="0" borderId="10" xfId="0" applyNumberFormat="1" applyFont="1" applyBorder="1" applyAlignment="1">
      <alignment horizontal="center"/>
    </xf>
    <xf numFmtId="4" fontId="9" fillId="0" borderId="9" xfId="0" applyNumberFormat="1" applyFont="1" applyBorder="1"/>
    <xf numFmtId="0" fontId="13" fillId="0" borderId="6" xfId="0" applyFont="1" applyBorder="1" applyAlignment="1">
      <alignment horizontal="left" indent="1"/>
    </xf>
    <xf numFmtId="0" fontId="6" fillId="0" borderId="11" xfId="0" applyFont="1" applyBorder="1" applyAlignment="1">
      <alignment horizontal="left" indent="1"/>
    </xf>
    <xf numFmtId="0" fontId="7" fillId="0" borderId="12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" fontId="9" fillId="0" borderId="13" xfId="0" applyNumberFormat="1" applyFont="1" applyBorder="1"/>
    <xf numFmtId="0" fontId="14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4" fillId="0" borderId="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indent="1"/>
    </xf>
    <xf numFmtId="0" fontId="7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2" fillId="0" borderId="0" xfId="0" applyFont="1" applyBorder="1"/>
    <xf numFmtId="0" fontId="6" fillId="0" borderId="10" xfId="0" applyFont="1" applyBorder="1" applyAlignment="1">
      <alignment horizontal="left" indent="1"/>
    </xf>
    <xf numFmtId="0" fontId="6" fillId="0" borderId="9" xfId="0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left" indent="1"/>
    </xf>
    <xf numFmtId="0" fontId="7" fillId="3" borderId="9" xfId="0" applyFont="1" applyFill="1" applyBorder="1" applyAlignment="1">
      <alignment horizontal="center"/>
    </xf>
    <xf numFmtId="49" fontId="7" fillId="3" borderId="9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4" fontId="9" fillId="3" borderId="9" xfId="0" applyNumberFormat="1" applyFont="1" applyFill="1" applyBorder="1"/>
    <xf numFmtId="2" fontId="1" fillId="3" borderId="9" xfId="0" applyNumberFormat="1" applyFont="1" applyFill="1" applyBorder="1" applyAlignment="1">
      <alignment horizontal="right" vertical="center"/>
    </xf>
    <xf numFmtId="4" fontId="11" fillId="3" borderId="9" xfId="0" applyNumberFormat="1" applyFont="1" applyFill="1" applyBorder="1" applyAlignment="1">
      <alignment horizontal="right" vertical="center"/>
    </xf>
    <xf numFmtId="0" fontId="12" fillId="3" borderId="0" xfId="0" applyFont="1" applyFill="1" applyBorder="1"/>
    <xf numFmtId="0" fontId="14" fillId="0" borderId="17" xfId="0" applyFont="1" applyBorder="1"/>
    <xf numFmtId="0" fontId="3" fillId="0" borderId="17" xfId="0" applyFont="1" applyBorder="1"/>
    <xf numFmtId="49" fontId="3" fillId="0" borderId="17" xfId="0" applyNumberFormat="1" applyFont="1" applyBorder="1"/>
    <xf numFmtId="4" fontId="19" fillId="0" borderId="17" xfId="0" applyNumberFormat="1" applyFont="1" applyBorder="1"/>
    <xf numFmtId="0" fontId="1" fillId="0" borderId="0" xfId="0" applyFont="1"/>
    <xf numFmtId="0" fontId="5" fillId="0" borderId="15" xfId="0" applyFont="1" applyBorder="1" applyAlignment="1">
      <alignment horizontal="center"/>
    </xf>
    <xf numFmtId="0" fontId="14" fillId="0" borderId="18" xfId="0" applyFont="1" applyFill="1" applyBorder="1"/>
    <xf numFmtId="0" fontId="3" fillId="0" borderId="18" xfId="0" applyFont="1" applyFill="1" applyBorder="1"/>
    <xf numFmtId="49" fontId="3" fillId="0" borderId="18" xfId="0" applyNumberFormat="1" applyFont="1" applyFill="1" applyBorder="1"/>
    <xf numFmtId="4" fontId="21" fillId="0" borderId="18" xfId="0" applyNumberFormat="1" applyFont="1" applyBorder="1" applyAlignment="1">
      <alignment horizontal="right"/>
    </xf>
    <xf numFmtId="4" fontId="19" fillId="0" borderId="18" xfId="0" applyNumberFormat="1" applyFont="1" applyBorder="1"/>
    <xf numFmtId="0" fontId="22" fillId="0" borderId="0" xfId="0" applyFont="1"/>
    <xf numFmtId="0" fontId="22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3" fillId="0" borderId="0" xfId="0" applyFont="1"/>
    <xf numFmtId="49" fontId="23" fillId="0" borderId="0" xfId="0" applyNumberFormat="1" applyFont="1"/>
    <xf numFmtId="0" fontId="1" fillId="0" borderId="0" xfId="0" applyFont="1" applyFill="1" applyAlignment="1">
      <alignment horizontal="center"/>
    </xf>
    <xf numFmtId="0" fontId="11" fillId="0" borderId="0" xfId="0" applyFont="1"/>
    <xf numFmtId="0" fontId="1" fillId="0" borderId="0" xfId="0" quotePrefix="1" applyFont="1"/>
    <xf numFmtId="0" fontId="0" fillId="0" borderId="0" xfId="0" applyFill="1" applyAlignment="1">
      <alignment horizontal="center"/>
    </xf>
    <xf numFmtId="0" fontId="17" fillId="0" borderId="18" xfId="0" applyFont="1" applyFill="1" applyBorder="1" applyAlignment="1">
      <alignment horizontal="left"/>
    </xf>
    <xf numFmtId="4" fontId="17" fillId="0" borderId="19" xfId="0" applyNumberFormat="1" applyFont="1" applyBorder="1" applyAlignment="1">
      <alignment horizontal="right"/>
    </xf>
    <xf numFmtId="4" fontId="17" fillId="0" borderId="20" xfId="0" applyNumberFormat="1" applyFont="1" applyBorder="1" applyAlignment="1">
      <alignment horizontal="right"/>
    </xf>
    <xf numFmtId="4" fontId="17" fillId="0" borderId="21" xfId="0" applyNumberFormat="1" applyFont="1" applyBorder="1" applyAlignment="1">
      <alignment horizontal="right"/>
    </xf>
    <xf numFmtId="4" fontId="12" fillId="0" borderId="17" xfId="0" applyNumberFormat="1" applyFont="1" applyBorder="1" applyAlignment="1">
      <alignment horizontal="center"/>
    </xf>
    <xf numFmtId="4" fontId="20" fillId="0" borderId="17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center"/>
    </xf>
    <xf numFmtId="4" fontId="20" fillId="0" borderId="18" xfId="0" applyNumberFormat="1" applyFont="1" applyBorder="1" applyAlignment="1">
      <alignment horizontal="right"/>
    </xf>
    <xf numFmtId="4" fontId="12" fillId="0" borderId="14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6" fillId="0" borderId="15" xfId="0" applyNumberFormat="1" applyFont="1" applyBorder="1" applyAlignment="1">
      <alignment horizontal="right"/>
    </xf>
    <xf numFmtId="4" fontId="16" fillId="0" borderId="10" xfId="0" applyNumberFormat="1" applyFont="1" applyBorder="1" applyAlignment="1">
      <alignment horizontal="right"/>
    </xf>
    <xf numFmtId="0" fontId="15" fillId="0" borderId="14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4" fontId="17" fillId="0" borderId="15" xfId="0" applyNumberFormat="1" applyFont="1" applyBorder="1" applyAlignment="1">
      <alignment horizontal="right"/>
    </xf>
    <xf numFmtId="4" fontId="17" fillId="0" borderId="10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3"/>
  <sheetViews>
    <sheetView tabSelected="1" zoomScale="160" zoomScaleNormal="160" workbookViewId="0">
      <selection activeCell="B157" sqref="B157"/>
    </sheetView>
  </sheetViews>
  <sheetFormatPr defaultRowHeight="12.75" x14ac:dyDescent="0.2"/>
  <cols>
    <col min="1" max="1" width="4.7109375" style="63" customWidth="1"/>
    <col min="2" max="2" width="33.28515625" customWidth="1"/>
    <col min="3" max="3" width="3.85546875" style="64" customWidth="1"/>
    <col min="4" max="4" width="3.28515625" style="65" customWidth="1"/>
    <col min="5" max="5" width="5.28515625" customWidth="1"/>
    <col min="6" max="6" width="6.42578125" style="69" customWidth="1"/>
    <col min="7" max="7" width="8.5703125" customWidth="1"/>
    <col min="8" max="8" width="9.85546875" customWidth="1"/>
    <col min="9" max="9" width="7.85546875" customWidth="1"/>
    <col min="10" max="10" width="12.42578125" style="67" customWidth="1"/>
  </cols>
  <sheetData>
    <row r="1" spans="1:10" s="1" customFormat="1" x14ac:dyDescent="0.2">
      <c r="A1" s="88" t="s">
        <v>0</v>
      </c>
      <c r="B1" s="90" t="s">
        <v>1</v>
      </c>
      <c r="C1" s="92">
        <v>0.05</v>
      </c>
      <c r="D1" s="92">
        <v>0.25</v>
      </c>
      <c r="E1" s="94" t="s">
        <v>2</v>
      </c>
      <c r="F1" s="96" t="s">
        <v>3</v>
      </c>
      <c r="G1" s="86" t="s">
        <v>4</v>
      </c>
      <c r="H1" s="86" t="s">
        <v>5</v>
      </c>
      <c r="I1" s="86" t="s">
        <v>6</v>
      </c>
      <c r="J1" s="86" t="s">
        <v>7</v>
      </c>
    </row>
    <row r="2" spans="1:10" s="1" customFormat="1" ht="13.5" thickBot="1" x14ac:dyDescent="0.25">
      <c r="A2" s="89"/>
      <c r="B2" s="91"/>
      <c r="C2" s="93"/>
      <c r="D2" s="93"/>
      <c r="E2" s="95"/>
      <c r="F2" s="97"/>
      <c r="G2" s="87"/>
      <c r="H2" s="87"/>
      <c r="I2" s="87"/>
      <c r="J2" s="87"/>
    </row>
    <row r="3" spans="1:10" s="12" customFormat="1" ht="15.75" customHeight="1" thickBot="1" x14ac:dyDescent="0.25">
      <c r="A3" s="2" t="s">
        <v>8</v>
      </c>
      <c r="B3" s="3" t="s">
        <v>9</v>
      </c>
      <c r="C3" s="4" t="s">
        <v>10</v>
      </c>
      <c r="D3" s="5"/>
      <c r="E3" s="6" t="s">
        <v>11</v>
      </c>
      <c r="F3" s="7">
        <v>5</v>
      </c>
      <c r="G3" s="8"/>
      <c r="H3" s="9">
        <f t="shared" ref="H3:H29" si="0">SUM(F3*G3)</f>
        <v>0</v>
      </c>
      <c r="I3" s="10">
        <f t="shared" ref="I3:I55" si="1">G3*1.05</f>
        <v>0</v>
      </c>
      <c r="J3" s="11">
        <f>(F3*I3)</f>
        <v>0</v>
      </c>
    </row>
    <row r="4" spans="1:10" s="12" customFormat="1" ht="15.95" customHeight="1" thickBot="1" x14ac:dyDescent="0.25">
      <c r="A4" s="2" t="s">
        <v>12</v>
      </c>
      <c r="B4" s="3" t="s">
        <v>13</v>
      </c>
      <c r="C4" s="13" t="s">
        <v>10</v>
      </c>
      <c r="D4" s="5"/>
      <c r="E4" s="6" t="s">
        <v>11</v>
      </c>
      <c r="F4" s="7">
        <v>10</v>
      </c>
      <c r="G4" s="8"/>
      <c r="H4" s="9">
        <f t="shared" si="0"/>
        <v>0</v>
      </c>
      <c r="I4" s="14">
        <f t="shared" si="1"/>
        <v>0</v>
      </c>
      <c r="J4" s="15">
        <f>(F4*I4)</f>
        <v>0</v>
      </c>
    </row>
    <row r="5" spans="1:10" s="12" customFormat="1" ht="15.95" customHeight="1" thickBot="1" x14ac:dyDescent="0.25">
      <c r="A5" s="2" t="s">
        <v>14</v>
      </c>
      <c r="B5" s="3" t="s">
        <v>15</v>
      </c>
      <c r="C5" s="13" t="s">
        <v>10</v>
      </c>
      <c r="D5" s="5"/>
      <c r="E5" s="6" t="s">
        <v>11</v>
      </c>
      <c r="F5" s="7">
        <v>5</v>
      </c>
      <c r="G5" s="8"/>
      <c r="H5" s="9">
        <f t="shared" si="0"/>
        <v>0</v>
      </c>
      <c r="I5" s="14">
        <f t="shared" si="1"/>
        <v>0</v>
      </c>
      <c r="J5" s="15">
        <f t="shared" ref="J5:J60" si="2">(F5*I5)</f>
        <v>0</v>
      </c>
    </row>
    <row r="6" spans="1:10" s="12" customFormat="1" ht="15.95" customHeight="1" thickBot="1" x14ac:dyDescent="0.25">
      <c r="A6" s="2" t="s">
        <v>16</v>
      </c>
      <c r="B6" s="3" t="s">
        <v>17</v>
      </c>
      <c r="C6" s="13" t="s">
        <v>10</v>
      </c>
      <c r="D6" s="5"/>
      <c r="E6" s="6" t="s">
        <v>11</v>
      </c>
      <c r="F6" s="7">
        <v>5</v>
      </c>
      <c r="G6" s="8"/>
      <c r="H6" s="9">
        <f t="shared" si="0"/>
        <v>0</v>
      </c>
      <c r="I6" s="14">
        <f t="shared" si="1"/>
        <v>0</v>
      </c>
      <c r="J6" s="15">
        <f t="shared" si="2"/>
        <v>0</v>
      </c>
    </row>
    <row r="7" spans="1:10" s="19" customFormat="1" ht="15.95" customHeight="1" thickBot="1" x14ac:dyDescent="0.25">
      <c r="A7" s="2" t="s">
        <v>18</v>
      </c>
      <c r="B7" s="3" t="s">
        <v>19</v>
      </c>
      <c r="C7" s="16" t="s">
        <v>10</v>
      </c>
      <c r="D7" s="17"/>
      <c r="E7" s="6" t="s">
        <v>11</v>
      </c>
      <c r="F7" s="7">
        <v>6</v>
      </c>
      <c r="G7" s="8"/>
      <c r="H7" s="9">
        <f t="shared" si="0"/>
        <v>0</v>
      </c>
      <c r="I7" s="14">
        <f t="shared" si="1"/>
        <v>0</v>
      </c>
      <c r="J7" s="15">
        <f t="shared" si="2"/>
        <v>0</v>
      </c>
    </row>
    <row r="8" spans="1:10" s="19" customFormat="1" ht="15.95" customHeight="1" thickBot="1" x14ac:dyDescent="0.25">
      <c r="A8" s="2" t="s">
        <v>20</v>
      </c>
      <c r="B8" s="3" t="s">
        <v>21</v>
      </c>
      <c r="C8" s="20">
        <v>0.05</v>
      </c>
      <c r="D8" s="17"/>
      <c r="E8" s="6" t="s">
        <v>11</v>
      </c>
      <c r="F8" s="7">
        <v>10</v>
      </c>
      <c r="G8" s="8"/>
      <c r="H8" s="9">
        <f t="shared" si="0"/>
        <v>0</v>
      </c>
      <c r="I8" s="14">
        <f t="shared" si="1"/>
        <v>0</v>
      </c>
      <c r="J8" s="15">
        <f t="shared" si="2"/>
        <v>0</v>
      </c>
    </row>
    <row r="9" spans="1:10" s="19" customFormat="1" ht="15.95" customHeight="1" thickBot="1" x14ac:dyDescent="0.25">
      <c r="A9" s="2" t="s">
        <v>22</v>
      </c>
      <c r="B9" s="3" t="s">
        <v>23</v>
      </c>
      <c r="C9" s="16" t="s">
        <v>10</v>
      </c>
      <c r="D9" s="17"/>
      <c r="E9" s="6" t="s">
        <v>11</v>
      </c>
      <c r="F9" s="7">
        <v>50</v>
      </c>
      <c r="G9" s="8"/>
      <c r="H9" s="9">
        <f t="shared" si="0"/>
        <v>0</v>
      </c>
      <c r="I9" s="14">
        <f t="shared" si="1"/>
        <v>0</v>
      </c>
      <c r="J9" s="15">
        <f t="shared" si="2"/>
        <v>0</v>
      </c>
    </row>
    <row r="10" spans="1:10" s="19" customFormat="1" ht="15.95" customHeight="1" thickBot="1" x14ac:dyDescent="0.25">
      <c r="A10" s="2" t="s">
        <v>24</v>
      </c>
      <c r="B10" s="3" t="s">
        <v>25</v>
      </c>
      <c r="C10" s="16" t="s">
        <v>10</v>
      </c>
      <c r="D10" s="17"/>
      <c r="E10" s="6" t="s">
        <v>11</v>
      </c>
      <c r="F10" s="7">
        <v>5</v>
      </c>
      <c r="G10" s="8"/>
      <c r="H10" s="9">
        <f t="shared" si="0"/>
        <v>0</v>
      </c>
      <c r="I10" s="14">
        <f t="shared" si="1"/>
        <v>0</v>
      </c>
      <c r="J10" s="15">
        <f t="shared" si="2"/>
        <v>0</v>
      </c>
    </row>
    <row r="11" spans="1:10" s="19" customFormat="1" ht="15.95" customHeight="1" thickBot="1" x14ac:dyDescent="0.25">
      <c r="A11" s="2" t="s">
        <v>26</v>
      </c>
      <c r="B11" s="3" t="s">
        <v>27</v>
      </c>
      <c r="C11" s="16" t="s">
        <v>10</v>
      </c>
      <c r="D11" s="17"/>
      <c r="E11" s="6" t="s">
        <v>11</v>
      </c>
      <c r="F11" s="7">
        <v>5</v>
      </c>
      <c r="G11" s="8"/>
      <c r="H11" s="9">
        <f t="shared" si="0"/>
        <v>0</v>
      </c>
      <c r="I11" s="14">
        <f t="shared" si="1"/>
        <v>0</v>
      </c>
      <c r="J11" s="15">
        <f t="shared" si="2"/>
        <v>0</v>
      </c>
    </row>
    <row r="12" spans="1:10" s="19" customFormat="1" ht="15.95" customHeight="1" thickBot="1" x14ac:dyDescent="0.25">
      <c r="A12" s="2" t="s">
        <v>28</v>
      </c>
      <c r="B12" s="3" t="s">
        <v>29</v>
      </c>
      <c r="C12" s="16"/>
      <c r="D12" s="17" t="s">
        <v>30</v>
      </c>
      <c r="E12" s="6" t="s">
        <v>11</v>
      </c>
      <c r="F12" s="7">
        <v>5</v>
      </c>
      <c r="G12" s="8"/>
      <c r="H12" s="9">
        <f t="shared" si="0"/>
        <v>0</v>
      </c>
      <c r="I12" s="14">
        <f>G12*1.25</f>
        <v>0</v>
      </c>
      <c r="J12" s="15">
        <f t="shared" si="2"/>
        <v>0</v>
      </c>
    </row>
    <row r="13" spans="1:10" s="19" customFormat="1" ht="15.95" customHeight="1" thickBot="1" x14ac:dyDescent="0.25">
      <c r="A13" s="2" t="s">
        <v>31</v>
      </c>
      <c r="B13" s="3" t="s">
        <v>32</v>
      </c>
      <c r="C13" s="16" t="s">
        <v>10</v>
      </c>
      <c r="D13" s="17"/>
      <c r="E13" s="6" t="s">
        <v>11</v>
      </c>
      <c r="F13" s="7">
        <v>10</v>
      </c>
      <c r="G13" s="8"/>
      <c r="H13" s="9">
        <f t="shared" si="0"/>
        <v>0</v>
      </c>
      <c r="I13" s="14">
        <f t="shared" si="1"/>
        <v>0</v>
      </c>
      <c r="J13" s="15">
        <f t="shared" si="2"/>
        <v>0</v>
      </c>
    </row>
    <row r="14" spans="1:10" s="19" customFormat="1" ht="15.95" customHeight="1" thickBot="1" x14ac:dyDescent="0.25">
      <c r="A14" s="2" t="s">
        <v>33</v>
      </c>
      <c r="B14" s="3" t="s">
        <v>34</v>
      </c>
      <c r="C14" s="16" t="s">
        <v>10</v>
      </c>
      <c r="D14" s="17"/>
      <c r="E14" s="6" t="s">
        <v>11</v>
      </c>
      <c r="F14" s="7">
        <v>20</v>
      </c>
      <c r="G14" s="8"/>
      <c r="H14" s="21">
        <f t="shared" si="0"/>
        <v>0</v>
      </c>
      <c r="I14" s="14">
        <f t="shared" si="1"/>
        <v>0</v>
      </c>
      <c r="J14" s="15">
        <f t="shared" si="2"/>
        <v>0</v>
      </c>
    </row>
    <row r="15" spans="1:10" s="19" customFormat="1" ht="15.95" customHeight="1" thickBot="1" x14ac:dyDescent="0.25">
      <c r="A15" s="2" t="s">
        <v>35</v>
      </c>
      <c r="B15" s="3" t="s">
        <v>36</v>
      </c>
      <c r="C15" s="16" t="s">
        <v>10</v>
      </c>
      <c r="D15" s="17"/>
      <c r="E15" s="6" t="s">
        <v>11</v>
      </c>
      <c r="F15" s="7">
        <v>20</v>
      </c>
      <c r="G15" s="8"/>
      <c r="H15" s="21">
        <f t="shared" si="0"/>
        <v>0</v>
      </c>
      <c r="I15" s="14">
        <f t="shared" si="1"/>
        <v>0</v>
      </c>
      <c r="J15" s="15">
        <f t="shared" si="2"/>
        <v>0</v>
      </c>
    </row>
    <row r="16" spans="1:10" s="19" customFormat="1" ht="15.95" customHeight="1" thickBot="1" x14ac:dyDescent="0.25">
      <c r="A16" s="2" t="s">
        <v>37</v>
      </c>
      <c r="B16" s="3" t="s">
        <v>38</v>
      </c>
      <c r="C16" s="16" t="s">
        <v>10</v>
      </c>
      <c r="D16" s="17"/>
      <c r="E16" s="6" t="s">
        <v>11</v>
      </c>
      <c r="F16" s="7">
        <v>50</v>
      </c>
      <c r="G16" s="8"/>
      <c r="H16" s="21">
        <f t="shared" si="0"/>
        <v>0</v>
      </c>
      <c r="I16" s="14">
        <f t="shared" si="1"/>
        <v>0</v>
      </c>
      <c r="J16" s="15">
        <f t="shared" si="2"/>
        <v>0</v>
      </c>
    </row>
    <row r="17" spans="1:10" s="19" customFormat="1" ht="15.95" customHeight="1" thickBot="1" x14ac:dyDescent="0.25">
      <c r="A17" s="2" t="s">
        <v>39</v>
      </c>
      <c r="B17" s="3" t="s">
        <v>40</v>
      </c>
      <c r="C17" s="16" t="s">
        <v>10</v>
      </c>
      <c r="D17" s="17"/>
      <c r="E17" s="6" t="s">
        <v>11</v>
      </c>
      <c r="F17" s="7">
        <v>10</v>
      </c>
      <c r="G17" s="8"/>
      <c r="H17" s="21">
        <f t="shared" si="0"/>
        <v>0</v>
      </c>
      <c r="I17" s="14">
        <f t="shared" si="1"/>
        <v>0</v>
      </c>
      <c r="J17" s="15">
        <f t="shared" si="2"/>
        <v>0</v>
      </c>
    </row>
    <row r="18" spans="1:10" s="19" customFormat="1" ht="15.95" customHeight="1" thickBot="1" x14ac:dyDescent="0.25">
      <c r="A18" s="2" t="s">
        <v>41</v>
      </c>
      <c r="B18" s="3" t="s">
        <v>42</v>
      </c>
      <c r="C18" s="16" t="s">
        <v>10</v>
      </c>
      <c r="D18" s="17"/>
      <c r="E18" s="6" t="s">
        <v>11</v>
      </c>
      <c r="F18" s="7">
        <v>5</v>
      </c>
      <c r="G18" s="8"/>
      <c r="H18" s="21">
        <f t="shared" si="0"/>
        <v>0</v>
      </c>
      <c r="I18" s="14">
        <f t="shared" si="1"/>
        <v>0</v>
      </c>
      <c r="J18" s="15">
        <f t="shared" si="2"/>
        <v>0</v>
      </c>
    </row>
    <row r="19" spans="1:10" s="19" customFormat="1" ht="15.95" customHeight="1" thickBot="1" x14ac:dyDescent="0.25">
      <c r="A19" s="2" t="s">
        <v>43</v>
      </c>
      <c r="B19" s="3" t="s">
        <v>44</v>
      </c>
      <c r="C19" s="16" t="s">
        <v>10</v>
      </c>
      <c r="D19" s="17"/>
      <c r="E19" s="6" t="s">
        <v>11</v>
      </c>
      <c r="F19" s="7">
        <v>25</v>
      </c>
      <c r="G19" s="8"/>
      <c r="H19" s="21">
        <f t="shared" si="0"/>
        <v>0</v>
      </c>
      <c r="I19" s="14">
        <f t="shared" si="1"/>
        <v>0</v>
      </c>
      <c r="J19" s="15">
        <f t="shared" si="2"/>
        <v>0</v>
      </c>
    </row>
    <row r="20" spans="1:10" s="19" customFormat="1" ht="15.95" customHeight="1" thickBot="1" x14ac:dyDescent="0.25">
      <c r="A20" s="2" t="s">
        <v>45</v>
      </c>
      <c r="B20" s="3" t="s">
        <v>46</v>
      </c>
      <c r="C20" s="20">
        <v>0.05</v>
      </c>
      <c r="D20" s="17"/>
      <c r="E20" s="6" t="s">
        <v>11</v>
      </c>
      <c r="F20" s="7">
        <v>50</v>
      </c>
      <c r="G20" s="8"/>
      <c r="H20" s="21">
        <f t="shared" si="0"/>
        <v>0</v>
      </c>
      <c r="I20" s="14">
        <f t="shared" si="1"/>
        <v>0</v>
      </c>
      <c r="J20" s="15">
        <f t="shared" si="2"/>
        <v>0</v>
      </c>
    </row>
    <row r="21" spans="1:10" s="19" customFormat="1" ht="15.95" customHeight="1" thickBot="1" x14ac:dyDescent="0.25">
      <c r="A21" s="2" t="s">
        <v>47</v>
      </c>
      <c r="B21" s="3" t="s">
        <v>48</v>
      </c>
      <c r="C21" s="16" t="s">
        <v>10</v>
      </c>
      <c r="D21" s="17"/>
      <c r="E21" s="6" t="s">
        <v>11</v>
      </c>
      <c r="F21" s="7">
        <v>10</v>
      </c>
      <c r="G21" s="8"/>
      <c r="H21" s="21">
        <f t="shared" si="0"/>
        <v>0</v>
      </c>
      <c r="I21" s="14">
        <f t="shared" si="1"/>
        <v>0</v>
      </c>
      <c r="J21" s="15">
        <f t="shared" si="2"/>
        <v>0</v>
      </c>
    </row>
    <row r="22" spans="1:10" s="19" customFormat="1" ht="15.95" customHeight="1" thickBot="1" x14ac:dyDescent="0.25">
      <c r="A22" s="2" t="s">
        <v>49</v>
      </c>
      <c r="B22" s="3" t="s">
        <v>50</v>
      </c>
      <c r="C22" s="16" t="s">
        <v>10</v>
      </c>
      <c r="D22" s="17"/>
      <c r="E22" s="6" t="s">
        <v>11</v>
      </c>
      <c r="F22" s="7">
        <v>30</v>
      </c>
      <c r="G22" s="8"/>
      <c r="H22" s="21">
        <f t="shared" si="0"/>
        <v>0</v>
      </c>
      <c r="I22" s="14">
        <f t="shared" si="1"/>
        <v>0</v>
      </c>
      <c r="J22" s="15">
        <f t="shared" si="2"/>
        <v>0</v>
      </c>
    </row>
    <row r="23" spans="1:10" s="19" customFormat="1" ht="15.95" customHeight="1" thickBot="1" x14ac:dyDescent="0.25">
      <c r="A23" s="2" t="s">
        <v>51</v>
      </c>
      <c r="B23" s="3" t="s">
        <v>52</v>
      </c>
      <c r="C23" s="20">
        <v>0.05</v>
      </c>
      <c r="D23" s="17"/>
      <c r="E23" s="6" t="s">
        <v>11</v>
      </c>
      <c r="F23" s="7">
        <v>5</v>
      </c>
      <c r="G23" s="8"/>
      <c r="H23" s="21">
        <f t="shared" si="0"/>
        <v>0</v>
      </c>
      <c r="I23" s="14">
        <f t="shared" si="1"/>
        <v>0</v>
      </c>
      <c r="J23" s="15">
        <f t="shared" si="2"/>
        <v>0</v>
      </c>
    </row>
    <row r="24" spans="1:10" s="19" customFormat="1" ht="15.95" customHeight="1" thickBot="1" x14ac:dyDescent="0.25">
      <c r="A24" s="2" t="s">
        <v>53</v>
      </c>
      <c r="B24" s="3" t="s">
        <v>54</v>
      </c>
      <c r="C24" s="16" t="s">
        <v>10</v>
      </c>
      <c r="D24" s="17"/>
      <c r="E24" s="6" t="s">
        <v>11</v>
      </c>
      <c r="F24" s="7">
        <v>10</v>
      </c>
      <c r="G24" s="8"/>
      <c r="H24" s="21">
        <f t="shared" si="0"/>
        <v>0</v>
      </c>
      <c r="I24" s="14">
        <f t="shared" si="1"/>
        <v>0</v>
      </c>
      <c r="J24" s="15">
        <f t="shared" si="2"/>
        <v>0</v>
      </c>
    </row>
    <row r="25" spans="1:10" s="19" customFormat="1" ht="15.95" customHeight="1" thickBot="1" x14ac:dyDescent="0.25">
      <c r="A25" s="2" t="s">
        <v>55</v>
      </c>
      <c r="B25" s="3" t="s">
        <v>56</v>
      </c>
      <c r="C25" s="16" t="s">
        <v>10</v>
      </c>
      <c r="D25" s="17"/>
      <c r="E25" s="6" t="s">
        <v>11</v>
      </c>
      <c r="F25" s="7">
        <v>10</v>
      </c>
      <c r="G25" s="8"/>
      <c r="H25" s="21">
        <f t="shared" si="0"/>
        <v>0</v>
      </c>
      <c r="I25" s="14">
        <f t="shared" si="1"/>
        <v>0</v>
      </c>
      <c r="J25" s="15">
        <f t="shared" si="2"/>
        <v>0</v>
      </c>
    </row>
    <row r="26" spans="1:10" s="19" customFormat="1" ht="15.95" customHeight="1" thickBot="1" x14ac:dyDescent="0.25">
      <c r="A26" s="2" t="s">
        <v>57</v>
      </c>
      <c r="B26" s="3" t="s">
        <v>58</v>
      </c>
      <c r="C26" s="16" t="s">
        <v>10</v>
      </c>
      <c r="D26" s="17"/>
      <c r="E26" s="6" t="s">
        <v>11</v>
      </c>
      <c r="F26" s="7">
        <v>10</v>
      </c>
      <c r="G26" s="8"/>
      <c r="H26" s="21">
        <f t="shared" si="0"/>
        <v>0</v>
      </c>
      <c r="I26" s="14">
        <f t="shared" si="1"/>
        <v>0</v>
      </c>
      <c r="J26" s="15">
        <f t="shared" si="2"/>
        <v>0</v>
      </c>
    </row>
    <row r="27" spans="1:10" s="19" customFormat="1" ht="15.95" customHeight="1" thickBot="1" x14ac:dyDescent="0.25">
      <c r="A27" s="2" t="s">
        <v>59</v>
      </c>
      <c r="B27" s="3" t="s">
        <v>60</v>
      </c>
      <c r="C27" s="16" t="s">
        <v>10</v>
      </c>
      <c r="D27" s="17"/>
      <c r="E27" s="6" t="s">
        <v>11</v>
      </c>
      <c r="F27" s="7">
        <v>7</v>
      </c>
      <c r="G27" s="8"/>
      <c r="H27" s="21">
        <f t="shared" si="0"/>
        <v>0</v>
      </c>
      <c r="I27" s="14">
        <f t="shared" si="1"/>
        <v>0</v>
      </c>
      <c r="J27" s="15">
        <f t="shared" si="2"/>
        <v>0</v>
      </c>
    </row>
    <row r="28" spans="1:10" s="19" customFormat="1" ht="15.95" customHeight="1" thickBot="1" x14ac:dyDescent="0.25">
      <c r="A28" s="2" t="s">
        <v>61</v>
      </c>
      <c r="B28" s="3" t="s">
        <v>62</v>
      </c>
      <c r="C28" s="16" t="s">
        <v>10</v>
      </c>
      <c r="D28" s="17"/>
      <c r="E28" s="6" t="s">
        <v>11</v>
      </c>
      <c r="F28" s="7">
        <v>5</v>
      </c>
      <c r="G28" s="8"/>
      <c r="H28" s="21">
        <f t="shared" si="0"/>
        <v>0</v>
      </c>
      <c r="I28" s="14">
        <f t="shared" si="1"/>
        <v>0</v>
      </c>
      <c r="J28" s="15">
        <f t="shared" si="2"/>
        <v>0</v>
      </c>
    </row>
    <row r="29" spans="1:10" s="19" customFormat="1" ht="15.95" customHeight="1" thickBot="1" x14ac:dyDescent="0.25">
      <c r="A29" s="2" t="s">
        <v>63</v>
      </c>
      <c r="B29" s="3" t="s">
        <v>64</v>
      </c>
      <c r="C29" s="16" t="s">
        <v>10</v>
      </c>
      <c r="D29" s="17"/>
      <c r="E29" s="6" t="s">
        <v>11</v>
      </c>
      <c r="F29" s="7">
        <v>10</v>
      </c>
      <c r="G29" s="8"/>
      <c r="H29" s="21">
        <f t="shared" si="0"/>
        <v>0</v>
      </c>
      <c r="I29" s="14">
        <f t="shared" si="1"/>
        <v>0</v>
      </c>
      <c r="J29" s="15">
        <f t="shared" si="2"/>
        <v>0</v>
      </c>
    </row>
    <row r="30" spans="1:10" s="19" customFormat="1" ht="15.95" customHeight="1" thickBot="1" x14ac:dyDescent="0.25">
      <c r="A30" s="2" t="s">
        <v>65</v>
      </c>
      <c r="B30" s="3" t="s">
        <v>66</v>
      </c>
      <c r="C30" s="16"/>
      <c r="D30" s="17" t="s">
        <v>30</v>
      </c>
      <c r="E30" s="6" t="s">
        <v>11</v>
      </c>
      <c r="F30" s="7">
        <v>10</v>
      </c>
      <c r="G30" s="8"/>
      <c r="H30" s="21">
        <f>SUM(F30*G30)</f>
        <v>0</v>
      </c>
      <c r="I30" s="14">
        <f>G30*1.25</f>
        <v>0</v>
      </c>
      <c r="J30" s="15">
        <f t="shared" si="2"/>
        <v>0</v>
      </c>
    </row>
    <row r="31" spans="1:10" s="19" customFormat="1" ht="15.95" customHeight="1" thickBot="1" x14ac:dyDescent="0.25">
      <c r="A31" s="2" t="s">
        <v>67</v>
      </c>
      <c r="B31" s="3" t="s">
        <v>68</v>
      </c>
      <c r="C31" s="16" t="s">
        <v>10</v>
      </c>
      <c r="D31" s="17"/>
      <c r="E31" s="6" t="s">
        <v>11</v>
      </c>
      <c r="F31" s="7">
        <v>20</v>
      </c>
      <c r="G31" s="8"/>
      <c r="H31" s="21">
        <f t="shared" ref="H31:H93" si="3">SUM(F31*G31)</f>
        <v>0</v>
      </c>
      <c r="I31" s="14">
        <f t="shared" si="1"/>
        <v>0</v>
      </c>
      <c r="J31" s="15">
        <f t="shared" si="2"/>
        <v>0</v>
      </c>
    </row>
    <row r="32" spans="1:10" s="19" customFormat="1" ht="15.95" customHeight="1" thickBot="1" x14ac:dyDescent="0.25">
      <c r="A32" s="2" t="s">
        <v>69</v>
      </c>
      <c r="B32" s="3" t="s">
        <v>70</v>
      </c>
      <c r="C32" s="16" t="s">
        <v>10</v>
      </c>
      <c r="D32" s="17"/>
      <c r="E32" s="6" t="s">
        <v>11</v>
      </c>
      <c r="F32" s="7">
        <v>20</v>
      </c>
      <c r="G32" s="8"/>
      <c r="H32" s="21">
        <f t="shared" si="3"/>
        <v>0</v>
      </c>
      <c r="I32" s="14">
        <f t="shared" si="1"/>
        <v>0</v>
      </c>
      <c r="J32" s="15">
        <f t="shared" si="2"/>
        <v>0</v>
      </c>
    </row>
    <row r="33" spans="1:10" s="19" customFormat="1" ht="15.95" customHeight="1" thickBot="1" x14ac:dyDescent="0.25">
      <c r="A33" s="2" t="s">
        <v>71</v>
      </c>
      <c r="B33" s="3" t="s">
        <v>72</v>
      </c>
      <c r="C33" s="16" t="s">
        <v>10</v>
      </c>
      <c r="D33" s="17"/>
      <c r="E33" s="6" t="s">
        <v>11</v>
      </c>
      <c r="F33" s="7">
        <v>50</v>
      </c>
      <c r="G33" s="8"/>
      <c r="H33" s="21">
        <f t="shared" si="3"/>
        <v>0</v>
      </c>
      <c r="I33" s="14">
        <f t="shared" si="1"/>
        <v>0</v>
      </c>
      <c r="J33" s="15">
        <f t="shared" si="2"/>
        <v>0</v>
      </c>
    </row>
    <row r="34" spans="1:10" s="19" customFormat="1" ht="15.95" customHeight="1" thickBot="1" x14ac:dyDescent="0.25">
      <c r="A34" s="2" t="s">
        <v>73</v>
      </c>
      <c r="B34" s="3" t="s">
        <v>74</v>
      </c>
      <c r="C34" s="16" t="s">
        <v>10</v>
      </c>
      <c r="D34" s="17"/>
      <c r="E34" s="6" t="s">
        <v>11</v>
      </c>
      <c r="F34" s="7">
        <v>150</v>
      </c>
      <c r="G34" s="8"/>
      <c r="H34" s="21">
        <f t="shared" si="3"/>
        <v>0</v>
      </c>
      <c r="I34" s="14">
        <f t="shared" si="1"/>
        <v>0</v>
      </c>
      <c r="J34" s="15">
        <f t="shared" si="2"/>
        <v>0</v>
      </c>
    </row>
    <row r="35" spans="1:10" s="19" customFormat="1" ht="15.95" customHeight="1" thickBot="1" x14ac:dyDescent="0.25">
      <c r="A35" s="2" t="s">
        <v>75</v>
      </c>
      <c r="B35" s="3" t="s">
        <v>76</v>
      </c>
      <c r="C35" s="16" t="s">
        <v>10</v>
      </c>
      <c r="D35" s="17"/>
      <c r="E35" s="6" t="s">
        <v>11</v>
      </c>
      <c r="F35" s="7">
        <v>100</v>
      </c>
      <c r="G35" s="8"/>
      <c r="H35" s="21">
        <f t="shared" si="3"/>
        <v>0</v>
      </c>
      <c r="I35" s="14">
        <f t="shared" si="1"/>
        <v>0</v>
      </c>
      <c r="J35" s="15">
        <f t="shared" si="2"/>
        <v>0</v>
      </c>
    </row>
    <row r="36" spans="1:10" s="19" customFormat="1" ht="15" customHeight="1" thickBot="1" x14ac:dyDescent="0.25">
      <c r="A36" s="2" t="s">
        <v>77</v>
      </c>
      <c r="B36" s="3" t="s">
        <v>78</v>
      </c>
      <c r="C36" s="16" t="s">
        <v>10</v>
      </c>
      <c r="D36" s="17"/>
      <c r="E36" s="6" t="s">
        <v>11</v>
      </c>
      <c r="F36" s="7">
        <v>10</v>
      </c>
      <c r="G36" s="8"/>
      <c r="H36" s="21">
        <f t="shared" si="3"/>
        <v>0</v>
      </c>
      <c r="I36" s="14">
        <f t="shared" si="1"/>
        <v>0</v>
      </c>
      <c r="J36" s="15">
        <f t="shared" si="2"/>
        <v>0</v>
      </c>
    </row>
    <row r="37" spans="1:10" s="19" customFormat="1" ht="15" customHeight="1" thickBot="1" x14ac:dyDescent="0.25">
      <c r="A37" s="2" t="s">
        <v>79</v>
      </c>
      <c r="B37" s="3" t="s">
        <v>80</v>
      </c>
      <c r="C37" s="16" t="s">
        <v>10</v>
      </c>
      <c r="D37" s="17"/>
      <c r="E37" s="6" t="s">
        <v>11</v>
      </c>
      <c r="F37" s="7">
        <v>10</v>
      </c>
      <c r="G37" s="8"/>
      <c r="H37" s="21">
        <f t="shared" si="3"/>
        <v>0</v>
      </c>
      <c r="I37" s="14">
        <f t="shared" si="1"/>
        <v>0</v>
      </c>
      <c r="J37" s="15">
        <f t="shared" si="2"/>
        <v>0</v>
      </c>
    </row>
    <row r="38" spans="1:10" s="19" customFormat="1" ht="15" customHeight="1" thickBot="1" x14ac:dyDescent="0.25">
      <c r="A38" s="2" t="s">
        <v>81</v>
      </c>
      <c r="B38" s="3" t="s">
        <v>82</v>
      </c>
      <c r="C38" s="16" t="s">
        <v>10</v>
      </c>
      <c r="D38" s="17"/>
      <c r="E38" s="6" t="s">
        <v>11</v>
      </c>
      <c r="F38" s="7">
        <v>10</v>
      </c>
      <c r="G38" s="8"/>
      <c r="H38" s="21">
        <f t="shared" si="3"/>
        <v>0</v>
      </c>
      <c r="I38" s="14">
        <f t="shared" si="1"/>
        <v>0</v>
      </c>
      <c r="J38" s="15">
        <f t="shared" si="2"/>
        <v>0</v>
      </c>
    </row>
    <row r="39" spans="1:10" s="19" customFormat="1" ht="15" customHeight="1" thickBot="1" x14ac:dyDescent="0.25">
      <c r="A39" s="2" t="s">
        <v>83</v>
      </c>
      <c r="B39" s="3" t="s">
        <v>84</v>
      </c>
      <c r="C39" s="16" t="s">
        <v>10</v>
      </c>
      <c r="D39" s="17"/>
      <c r="E39" s="6" t="s">
        <v>11</v>
      </c>
      <c r="F39" s="7">
        <v>15</v>
      </c>
      <c r="G39" s="8"/>
      <c r="H39" s="21">
        <f t="shared" si="3"/>
        <v>0</v>
      </c>
      <c r="I39" s="14">
        <f t="shared" si="1"/>
        <v>0</v>
      </c>
      <c r="J39" s="15">
        <f t="shared" si="2"/>
        <v>0</v>
      </c>
    </row>
    <row r="40" spans="1:10" s="19" customFormat="1" ht="15" customHeight="1" thickBot="1" x14ac:dyDescent="0.25">
      <c r="A40" s="2" t="s">
        <v>85</v>
      </c>
      <c r="B40" s="3" t="s">
        <v>86</v>
      </c>
      <c r="C40" s="16" t="s">
        <v>10</v>
      </c>
      <c r="D40" s="17"/>
      <c r="E40" s="6" t="s">
        <v>11</v>
      </c>
      <c r="F40" s="7">
        <v>30</v>
      </c>
      <c r="G40" s="8"/>
      <c r="H40" s="21">
        <f t="shared" si="3"/>
        <v>0</v>
      </c>
      <c r="I40" s="14">
        <f t="shared" si="1"/>
        <v>0</v>
      </c>
      <c r="J40" s="15">
        <f t="shared" si="2"/>
        <v>0</v>
      </c>
    </row>
    <row r="41" spans="1:10" s="19" customFormat="1" ht="15" customHeight="1" thickBot="1" x14ac:dyDescent="0.25">
      <c r="A41" s="2" t="s">
        <v>87</v>
      </c>
      <c r="B41" s="3" t="s">
        <v>88</v>
      </c>
      <c r="C41" s="16" t="s">
        <v>10</v>
      </c>
      <c r="D41" s="17"/>
      <c r="E41" s="6" t="s">
        <v>11</v>
      </c>
      <c r="F41" s="7">
        <v>50</v>
      </c>
      <c r="G41" s="8"/>
      <c r="H41" s="21">
        <f t="shared" si="3"/>
        <v>0</v>
      </c>
      <c r="I41" s="14">
        <f t="shared" si="1"/>
        <v>0</v>
      </c>
      <c r="J41" s="15">
        <f t="shared" si="2"/>
        <v>0</v>
      </c>
    </row>
    <row r="42" spans="1:10" s="19" customFormat="1" ht="15" customHeight="1" thickBot="1" x14ac:dyDescent="0.25">
      <c r="A42" s="2" t="s">
        <v>89</v>
      </c>
      <c r="B42" s="3" t="s">
        <v>90</v>
      </c>
      <c r="C42" s="20">
        <v>0.05</v>
      </c>
      <c r="D42" s="17"/>
      <c r="E42" s="6" t="s">
        <v>11</v>
      </c>
      <c r="F42" s="7">
        <v>20</v>
      </c>
      <c r="G42" s="8"/>
      <c r="H42" s="21">
        <f t="shared" si="3"/>
        <v>0</v>
      </c>
      <c r="I42" s="14">
        <f t="shared" si="1"/>
        <v>0</v>
      </c>
      <c r="J42" s="15">
        <f t="shared" si="2"/>
        <v>0</v>
      </c>
    </row>
    <row r="43" spans="1:10" s="19" customFormat="1" ht="15" customHeight="1" thickBot="1" x14ac:dyDescent="0.25">
      <c r="A43" s="2" t="s">
        <v>91</v>
      </c>
      <c r="B43" s="3" t="s">
        <v>92</v>
      </c>
      <c r="C43" s="16" t="s">
        <v>10</v>
      </c>
      <c r="D43" s="17"/>
      <c r="E43" s="6" t="s">
        <v>11</v>
      </c>
      <c r="F43" s="7">
        <v>2</v>
      </c>
      <c r="G43" s="8"/>
      <c r="H43" s="21">
        <f t="shared" si="3"/>
        <v>0</v>
      </c>
      <c r="I43" s="14">
        <f t="shared" si="1"/>
        <v>0</v>
      </c>
      <c r="J43" s="15">
        <f t="shared" si="2"/>
        <v>0</v>
      </c>
    </row>
    <row r="44" spans="1:10" s="19" customFormat="1" ht="15" customHeight="1" thickBot="1" x14ac:dyDescent="0.25">
      <c r="A44" s="2" t="s">
        <v>93</v>
      </c>
      <c r="B44" s="3" t="s">
        <v>94</v>
      </c>
      <c r="C44" s="16" t="s">
        <v>10</v>
      </c>
      <c r="D44" s="17"/>
      <c r="E44" s="6" t="s">
        <v>11</v>
      </c>
      <c r="F44" s="7">
        <v>100</v>
      </c>
      <c r="G44" s="8"/>
      <c r="H44" s="21">
        <f t="shared" si="3"/>
        <v>0</v>
      </c>
      <c r="I44" s="14">
        <f t="shared" si="1"/>
        <v>0</v>
      </c>
      <c r="J44" s="15">
        <f t="shared" si="2"/>
        <v>0</v>
      </c>
    </row>
    <row r="45" spans="1:10" s="19" customFormat="1" ht="15" customHeight="1" thickBot="1" x14ac:dyDescent="0.25">
      <c r="A45" s="2" t="s">
        <v>95</v>
      </c>
      <c r="B45" s="3" t="s">
        <v>96</v>
      </c>
      <c r="C45" s="16" t="s">
        <v>10</v>
      </c>
      <c r="D45" s="17"/>
      <c r="E45" s="6" t="s">
        <v>11</v>
      </c>
      <c r="F45" s="7">
        <v>100</v>
      </c>
      <c r="G45" s="8"/>
      <c r="H45" s="21">
        <f t="shared" si="3"/>
        <v>0</v>
      </c>
      <c r="I45" s="14">
        <f t="shared" si="1"/>
        <v>0</v>
      </c>
      <c r="J45" s="15">
        <f t="shared" si="2"/>
        <v>0</v>
      </c>
    </row>
    <row r="46" spans="1:10" s="19" customFormat="1" ht="15" customHeight="1" thickBot="1" x14ac:dyDescent="0.25">
      <c r="A46" s="2" t="s">
        <v>97</v>
      </c>
      <c r="B46" s="3" t="s">
        <v>98</v>
      </c>
      <c r="C46" s="16" t="s">
        <v>10</v>
      </c>
      <c r="D46" s="17"/>
      <c r="E46" s="6" t="s">
        <v>11</v>
      </c>
      <c r="F46" s="7">
        <v>50</v>
      </c>
      <c r="G46" s="8"/>
      <c r="H46" s="21">
        <f t="shared" si="3"/>
        <v>0</v>
      </c>
      <c r="I46" s="14">
        <f t="shared" si="1"/>
        <v>0</v>
      </c>
      <c r="J46" s="15">
        <f t="shared" si="2"/>
        <v>0</v>
      </c>
    </row>
    <row r="47" spans="1:10" s="19" customFormat="1" ht="15" customHeight="1" thickBot="1" x14ac:dyDescent="0.25">
      <c r="A47" s="2" t="s">
        <v>99</v>
      </c>
      <c r="B47" s="3" t="s">
        <v>100</v>
      </c>
      <c r="C47" s="16" t="s">
        <v>10</v>
      </c>
      <c r="D47" s="17"/>
      <c r="E47" s="6" t="s">
        <v>11</v>
      </c>
      <c r="F47" s="7">
        <v>20</v>
      </c>
      <c r="G47" s="8"/>
      <c r="H47" s="21">
        <f t="shared" si="3"/>
        <v>0</v>
      </c>
      <c r="I47" s="14">
        <f t="shared" si="1"/>
        <v>0</v>
      </c>
      <c r="J47" s="15">
        <f t="shared" si="2"/>
        <v>0</v>
      </c>
    </row>
    <row r="48" spans="1:10" s="19" customFormat="1" ht="15" customHeight="1" thickBot="1" x14ac:dyDescent="0.25">
      <c r="A48" s="2" t="s">
        <v>101</v>
      </c>
      <c r="B48" s="3" t="s">
        <v>102</v>
      </c>
      <c r="C48" s="16" t="s">
        <v>10</v>
      </c>
      <c r="D48" s="17"/>
      <c r="E48" s="6" t="s">
        <v>11</v>
      </c>
      <c r="F48" s="7">
        <v>10</v>
      </c>
      <c r="G48" s="8"/>
      <c r="H48" s="21">
        <f t="shared" si="3"/>
        <v>0</v>
      </c>
      <c r="I48" s="14">
        <f t="shared" si="1"/>
        <v>0</v>
      </c>
      <c r="J48" s="15">
        <f t="shared" si="2"/>
        <v>0</v>
      </c>
    </row>
    <row r="49" spans="1:10" s="19" customFormat="1" ht="15" customHeight="1" thickBot="1" x14ac:dyDescent="0.25">
      <c r="A49" s="2" t="s">
        <v>103</v>
      </c>
      <c r="B49" s="3" t="s">
        <v>104</v>
      </c>
      <c r="C49" s="16" t="s">
        <v>10</v>
      </c>
      <c r="D49" s="17"/>
      <c r="E49" s="6" t="s">
        <v>11</v>
      </c>
      <c r="F49" s="7">
        <v>10</v>
      </c>
      <c r="G49" s="8"/>
      <c r="H49" s="21">
        <f t="shared" si="3"/>
        <v>0</v>
      </c>
      <c r="I49" s="14">
        <f t="shared" si="1"/>
        <v>0</v>
      </c>
      <c r="J49" s="15">
        <f t="shared" si="2"/>
        <v>0</v>
      </c>
    </row>
    <row r="50" spans="1:10" s="19" customFormat="1" ht="15" customHeight="1" thickBot="1" x14ac:dyDescent="0.25">
      <c r="A50" s="2" t="s">
        <v>105</v>
      </c>
      <c r="B50" s="3" t="s">
        <v>106</v>
      </c>
      <c r="C50" s="16" t="s">
        <v>10</v>
      </c>
      <c r="D50" s="17"/>
      <c r="E50" s="6" t="s">
        <v>11</v>
      </c>
      <c r="F50" s="7">
        <v>5</v>
      </c>
      <c r="G50" s="8"/>
      <c r="H50" s="21">
        <f t="shared" si="3"/>
        <v>0</v>
      </c>
      <c r="I50" s="14">
        <f t="shared" si="1"/>
        <v>0</v>
      </c>
      <c r="J50" s="15">
        <f t="shared" si="2"/>
        <v>0</v>
      </c>
    </row>
    <row r="51" spans="1:10" s="19" customFormat="1" ht="15" customHeight="1" thickBot="1" x14ac:dyDescent="0.25">
      <c r="A51" s="2" t="s">
        <v>107</v>
      </c>
      <c r="B51" s="3" t="s">
        <v>108</v>
      </c>
      <c r="C51" s="16" t="s">
        <v>10</v>
      </c>
      <c r="D51" s="17"/>
      <c r="E51" s="6" t="s">
        <v>11</v>
      </c>
      <c r="F51" s="7">
        <v>5</v>
      </c>
      <c r="G51" s="8"/>
      <c r="H51" s="21">
        <f t="shared" si="3"/>
        <v>0</v>
      </c>
      <c r="I51" s="14">
        <v>0</v>
      </c>
      <c r="J51" s="15">
        <v>0</v>
      </c>
    </row>
    <row r="52" spans="1:10" s="19" customFormat="1" ht="15" customHeight="1" thickBot="1" x14ac:dyDescent="0.25">
      <c r="A52" s="2" t="s">
        <v>109</v>
      </c>
      <c r="B52" s="3" t="s">
        <v>110</v>
      </c>
      <c r="C52" s="16" t="s">
        <v>10</v>
      </c>
      <c r="D52" s="17"/>
      <c r="E52" s="6" t="s">
        <v>11</v>
      </c>
      <c r="F52" s="7">
        <v>10</v>
      </c>
      <c r="G52" s="8"/>
      <c r="H52" s="21">
        <f t="shared" si="3"/>
        <v>0</v>
      </c>
      <c r="I52" s="14">
        <f t="shared" si="1"/>
        <v>0</v>
      </c>
      <c r="J52" s="15">
        <f t="shared" si="2"/>
        <v>0</v>
      </c>
    </row>
    <row r="53" spans="1:10" s="19" customFormat="1" ht="15.95" customHeight="1" thickBot="1" x14ac:dyDescent="0.25">
      <c r="A53" s="2" t="s">
        <v>111</v>
      </c>
      <c r="B53" s="3" t="s">
        <v>112</v>
      </c>
      <c r="C53" s="16" t="s">
        <v>10</v>
      </c>
      <c r="D53" s="17"/>
      <c r="E53" s="6" t="s">
        <v>11</v>
      </c>
      <c r="F53" s="7">
        <v>10</v>
      </c>
      <c r="G53" s="8"/>
      <c r="H53" s="21">
        <f t="shared" si="3"/>
        <v>0</v>
      </c>
      <c r="I53" s="14">
        <f t="shared" si="1"/>
        <v>0</v>
      </c>
      <c r="J53" s="15">
        <f t="shared" si="2"/>
        <v>0</v>
      </c>
    </row>
    <row r="54" spans="1:10" s="19" customFormat="1" ht="15.95" customHeight="1" thickBot="1" x14ac:dyDescent="0.25">
      <c r="A54" s="2" t="s">
        <v>113</v>
      </c>
      <c r="B54" s="3" t="s">
        <v>114</v>
      </c>
      <c r="C54" s="16" t="s">
        <v>10</v>
      </c>
      <c r="D54" s="17"/>
      <c r="E54" s="6" t="s">
        <v>11</v>
      </c>
      <c r="F54" s="7">
        <v>10</v>
      </c>
      <c r="G54" s="8"/>
      <c r="H54" s="21">
        <f t="shared" si="3"/>
        <v>0</v>
      </c>
      <c r="I54" s="14">
        <f t="shared" si="1"/>
        <v>0</v>
      </c>
      <c r="J54" s="15">
        <f t="shared" si="2"/>
        <v>0</v>
      </c>
    </row>
    <row r="55" spans="1:10" s="19" customFormat="1" ht="15.95" customHeight="1" thickBot="1" x14ac:dyDescent="0.25">
      <c r="A55" s="2" t="s">
        <v>115</v>
      </c>
      <c r="B55" s="3" t="s">
        <v>116</v>
      </c>
      <c r="C55" s="16" t="s">
        <v>10</v>
      </c>
      <c r="D55" s="17"/>
      <c r="E55" s="6" t="s">
        <v>11</v>
      </c>
      <c r="F55" s="7">
        <v>5</v>
      </c>
      <c r="G55" s="8"/>
      <c r="H55" s="21">
        <f t="shared" si="3"/>
        <v>0</v>
      </c>
      <c r="I55" s="14">
        <f t="shared" si="1"/>
        <v>0</v>
      </c>
      <c r="J55" s="15">
        <f t="shared" si="2"/>
        <v>0</v>
      </c>
    </row>
    <row r="56" spans="1:10" s="19" customFormat="1" ht="15.95" customHeight="1" thickBot="1" x14ac:dyDescent="0.25">
      <c r="A56" s="2" t="s">
        <v>117</v>
      </c>
      <c r="B56" s="3" t="s">
        <v>118</v>
      </c>
      <c r="C56" s="16" t="s">
        <v>10</v>
      </c>
      <c r="D56" s="17"/>
      <c r="E56" s="6" t="s">
        <v>11</v>
      </c>
      <c r="F56" s="7">
        <v>10</v>
      </c>
      <c r="G56" s="8"/>
      <c r="H56" s="21">
        <f t="shared" si="3"/>
        <v>0</v>
      </c>
      <c r="I56" s="14">
        <f>G56*1.05</f>
        <v>0</v>
      </c>
      <c r="J56" s="15">
        <f t="shared" si="2"/>
        <v>0</v>
      </c>
    </row>
    <row r="57" spans="1:10" s="19" customFormat="1" ht="15.95" customHeight="1" thickBot="1" x14ac:dyDescent="0.25">
      <c r="A57" s="2" t="s">
        <v>119</v>
      </c>
      <c r="B57" s="3" t="s">
        <v>120</v>
      </c>
      <c r="C57" s="16" t="s">
        <v>10</v>
      </c>
      <c r="D57" s="17"/>
      <c r="E57" s="6" t="s">
        <v>11</v>
      </c>
      <c r="F57" s="7">
        <v>5</v>
      </c>
      <c r="G57" s="8"/>
      <c r="H57" s="21">
        <f t="shared" si="3"/>
        <v>0</v>
      </c>
      <c r="I57" s="14">
        <f>G57*1.05</f>
        <v>0</v>
      </c>
      <c r="J57" s="15">
        <f t="shared" si="2"/>
        <v>0</v>
      </c>
    </row>
    <row r="58" spans="1:10" s="19" customFormat="1" ht="15.95" customHeight="1" thickBot="1" x14ac:dyDescent="0.25">
      <c r="A58" s="2" t="s">
        <v>121</v>
      </c>
      <c r="B58" s="3" t="s">
        <v>122</v>
      </c>
      <c r="C58" s="16" t="s">
        <v>10</v>
      </c>
      <c r="D58" s="17"/>
      <c r="E58" s="6" t="s">
        <v>11</v>
      </c>
      <c r="F58" s="7">
        <v>10</v>
      </c>
      <c r="G58" s="8"/>
      <c r="H58" s="21">
        <f t="shared" si="3"/>
        <v>0</v>
      </c>
      <c r="I58" s="14">
        <f t="shared" ref="I58:I69" si="4">G58*1.05</f>
        <v>0</v>
      </c>
      <c r="J58" s="15">
        <f t="shared" si="2"/>
        <v>0</v>
      </c>
    </row>
    <row r="59" spans="1:10" s="19" customFormat="1" ht="15.95" customHeight="1" thickBot="1" x14ac:dyDescent="0.25">
      <c r="A59" s="2" t="s">
        <v>123</v>
      </c>
      <c r="B59" s="3" t="s">
        <v>124</v>
      </c>
      <c r="C59" s="16" t="s">
        <v>10</v>
      </c>
      <c r="D59" s="17"/>
      <c r="E59" s="6" t="s">
        <v>125</v>
      </c>
      <c r="F59" s="7">
        <v>10</v>
      </c>
      <c r="G59" s="8"/>
      <c r="H59" s="21">
        <f t="shared" si="3"/>
        <v>0</v>
      </c>
      <c r="I59" s="14">
        <f t="shared" si="4"/>
        <v>0</v>
      </c>
      <c r="J59" s="15">
        <f t="shared" si="2"/>
        <v>0</v>
      </c>
    </row>
    <row r="60" spans="1:10" s="19" customFormat="1" ht="15.95" customHeight="1" thickBot="1" x14ac:dyDescent="0.25">
      <c r="A60" s="2" t="s">
        <v>126</v>
      </c>
      <c r="B60" s="3" t="s">
        <v>127</v>
      </c>
      <c r="C60" s="16" t="s">
        <v>10</v>
      </c>
      <c r="D60" s="17"/>
      <c r="E60" s="6" t="s">
        <v>11</v>
      </c>
      <c r="F60" s="7">
        <v>64</v>
      </c>
      <c r="G60" s="8"/>
      <c r="H60" s="21">
        <f t="shared" si="3"/>
        <v>0</v>
      </c>
      <c r="I60" s="14">
        <f t="shared" si="4"/>
        <v>0</v>
      </c>
      <c r="J60" s="15">
        <f t="shared" si="2"/>
        <v>0</v>
      </c>
    </row>
    <row r="61" spans="1:10" s="19" customFormat="1" ht="15.95" customHeight="1" thickBot="1" x14ac:dyDescent="0.25">
      <c r="A61" s="2" t="s">
        <v>128</v>
      </c>
      <c r="B61" s="3" t="s">
        <v>129</v>
      </c>
      <c r="C61" s="16" t="s">
        <v>10</v>
      </c>
      <c r="D61" s="17"/>
      <c r="E61" s="6" t="s">
        <v>11</v>
      </c>
      <c r="F61" s="7">
        <v>10</v>
      </c>
      <c r="G61" s="8"/>
      <c r="H61" s="21">
        <f t="shared" si="3"/>
        <v>0</v>
      </c>
      <c r="I61" s="14">
        <f t="shared" si="4"/>
        <v>0</v>
      </c>
      <c r="J61" s="15">
        <f t="shared" ref="J61:J93" si="5">SUM(F61*I61)</f>
        <v>0</v>
      </c>
    </row>
    <row r="62" spans="1:10" s="19" customFormat="1" ht="15.95" customHeight="1" thickBot="1" x14ac:dyDescent="0.25">
      <c r="A62" s="2" t="s">
        <v>130</v>
      </c>
      <c r="B62" s="3" t="s">
        <v>131</v>
      </c>
      <c r="C62" s="16" t="s">
        <v>10</v>
      </c>
      <c r="D62" s="17"/>
      <c r="E62" s="6" t="s">
        <v>11</v>
      </c>
      <c r="F62" s="7">
        <v>65</v>
      </c>
      <c r="G62" s="8"/>
      <c r="H62" s="21">
        <f>SUM(F62*G62)</f>
        <v>0</v>
      </c>
      <c r="I62" s="14">
        <f t="shared" si="4"/>
        <v>0</v>
      </c>
      <c r="J62" s="15">
        <f t="shared" si="5"/>
        <v>0</v>
      </c>
    </row>
    <row r="63" spans="1:10" s="19" customFormat="1" ht="15.95" customHeight="1" thickBot="1" x14ac:dyDescent="0.25">
      <c r="A63" s="2" t="s">
        <v>132</v>
      </c>
      <c r="B63" s="3" t="s">
        <v>133</v>
      </c>
      <c r="C63" s="16" t="s">
        <v>10</v>
      </c>
      <c r="D63" s="17"/>
      <c r="E63" s="6" t="s">
        <v>11</v>
      </c>
      <c r="F63" s="7">
        <v>5</v>
      </c>
      <c r="G63" s="8"/>
      <c r="H63" s="21">
        <f>SUM(F63*G63)</f>
        <v>0</v>
      </c>
      <c r="I63" s="14">
        <f t="shared" si="4"/>
        <v>0</v>
      </c>
      <c r="J63" s="15">
        <f t="shared" si="5"/>
        <v>0</v>
      </c>
    </row>
    <row r="64" spans="1:10" s="19" customFormat="1" ht="15" thickBot="1" x14ac:dyDescent="0.25">
      <c r="A64" s="2" t="s">
        <v>134</v>
      </c>
      <c r="B64" s="3" t="s">
        <v>135</v>
      </c>
      <c r="C64" s="16" t="s">
        <v>10</v>
      </c>
      <c r="D64" s="17"/>
      <c r="E64" s="6" t="s">
        <v>11</v>
      </c>
      <c r="F64" s="7">
        <v>5</v>
      </c>
      <c r="G64" s="8"/>
      <c r="H64" s="21">
        <f>SUM(F64*G64)</f>
        <v>0</v>
      </c>
      <c r="I64" s="14">
        <f t="shared" si="4"/>
        <v>0</v>
      </c>
      <c r="J64" s="15">
        <f t="shared" si="5"/>
        <v>0</v>
      </c>
    </row>
    <row r="65" spans="1:10" s="19" customFormat="1" ht="15" thickBot="1" x14ac:dyDescent="0.25">
      <c r="A65" s="2" t="s">
        <v>136</v>
      </c>
      <c r="B65" s="3" t="s">
        <v>137</v>
      </c>
      <c r="C65" s="16" t="s">
        <v>10</v>
      </c>
      <c r="D65" s="17"/>
      <c r="E65" s="6" t="s">
        <v>11</v>
      </c>
      <c r="F65" s="7">
        <v>10</v>
      </c>
      <c r="G65" s="8"/>
      <c r="H65" s="21">
        <f t="shared" si="3"/>
        <v>0</v>
      </c>
      <c r="I65" s="14">
        <f t="shared" si="4"/>
        <v>0</v>
      </c>
      <c r="J65" s="15">
        <f t="shared" si="5"/>
        <v>0</v>
      </c>
    </row>
    <row r="66" spans="1:10" s="19" customFormat="1" ht="15" thickBot="1" x14ac:dyDescent="0.25">
      <c r="A66" s="2" t="s">
        <v>138</v>
      </c>
      <c r="B66" s="3" t="s">
        <v>139</v>
      </c>
      <c r="C66" s="16" t="s">
        <v>10</v>
      </c>
      <c r="D66" s="17"/>
      <c r="E66" s="6" t="s">
        <v>11</v>
      </c>
      <c r="F66" s="7">
        <v>10</v>
      </c>
      <c r="G66" s="8"/>
      <c r="H66" s="21">
        <f t="shared" si="3"/>
        <v>0</v>
      </c>
      <c r="I66" s="14">
        <f t="shared" si="4"/>
        <v>0</v>
      </c>
      <c r="J66" s="15">
        <f t="shared" si="5"/>
        <v>0</v>
      </c>
    </row>
    <row r="67" spans="1:10" s="19" customFormat="1" ht="15" thickBot="1" x14ac:dyDescent="0.25">
      <c r="A67" s="2" t="s">
        <v>140</v>
      </c>
      <c r="B67" s="3" t="s">
        <v>141</v>
      </c>
      <c r="C67" s="16" t="s">
        <v>10</v>
      </c>
      <c r="D67" s="17"/>
      <c r="E67" s="6" t="s">
        <v>11</v>
      </c>
      <c r="F67" s="7">
        <v>120</v>
      </c>
      <c r="G67" s="8"/>
      <c r="H67" s="21">
        <f t="shared" si="3"/>
        <v>0</v>
      </c>
      <c r="I67" s="14">
        <f t="shared" si="4"/>
        <v>0</v>
      </c>
      <c r="J67" s="15">
        <f t="shared" si="5"/>
        <v>0</v>
      </c>
    </row>
    <row r="68" spans="1:10" s="19" customFormat="1" ht="15" thickBot="1" x14ac:dyDescent="0.25">
      <c r="A68" s="2" t="s">
        <v>142</v>
      </c>
      <c r="B68" s="3" t="s">
        <v>143</v>
      </c>
      <c r="C68" s="16" t="s">
        <v>10</v>
      </c>
      <c r="D68" s="17"/>
      <c r="E68" s="6" t="s">
        <v>11</v>
      </c>
      <c r="F68" s="7">
        <v>10</v>
      </c>
      <c r="G68" s="8"/>
      <c r="H68" s="21">
        <f t="shared" si="3"/>
        <v>0</v>
      </c>
      <c r="I68" s="14">
        <f t="shared" si="4"/>
        <v>0</v>
      </c>
      <c r="J68" s="15">
        <f t="shared" si="5"/>
        <v>0</v>
      </c>
    </row>
    <row r="69" spans="1:10" s="19" customFormat="1" ht="15" thickBot="1" x14ac:dyDescent="0.25">
      <c r="A69" s="2" t="s">
        <v>144</v>
      </c>
      <c r="B69" s="3" t="s">
        <v>145</v>
      </c>
      <c r="C69" s="16" t="s">
        <v>10</v>
      </c>
      <c r="D69" s="17"/>
      <c r="E69" s="6" t="s">
        <v>125</v>
      </c>
      <c r="F69" s="7">
        <v>5</v>
      </c>
      <c r="G69" s="8"/>
      <c r="H69" s="21">
        <f t="shared" si="3"/>
        <v>0</v>
      </c>
      <c r="I69" s="14">
        <f t="shared" si="4"/>
        <v>0</v>
      </c>
      <c r="J69" s="15">
        <f t="shared" si="5"/>
        <v>0</v>
      </c>
    </row>
    <row r="70" spans="1:10" s="19" customFormat="1" ht="15" thickBot="1" x14ac:dyDescent="0.25">
      <c r="A70" s="2" t="s">
        <v>146</v>
      </c>
      <c r="B70" s="3" t="s">
        <v>147</v>
      </c>
      <c r="C70" s="20">
        <v>0.05</v>
      </c>
      <c r="D70" s="17"/>
      <c r="E70" s="6" t="s">
        <v>11</v>
      </c>
      <c r="F70" s="7">
        <v>10</v>
      </c>
      <c r="G70" s="8"/>
      <c r="H70" s="21">
        <f t="shared" si="3"/>
        <v>0</v>
      </c>
      <c r="I70" s="14">
        <f>G70*1.05</f>
        <v>0</v>
      </c>
      <c r="J70" s="15">
        <f t="shared" si="5"/>
        <v>0</v>
      </c>
    </row>
    <row r="71" spans="1:10" s="19" customFormat="1" ht="15" thickBot="1" x14ac:dyDescent="0.25">
      <c r="A71" s="2" t="s">
        <v>148</v>
      </c>
      <c r="B71" s="3" t="s">
        <v>149</v>
      </c>
      <c r="C71" s="16" t="s">
        <v>10</v>
      </c>
      <c r="D71" s="17"/>
      <c r="E71" s="6" t="s">
        <v>11</v>
      </c>
      <c r="F71" s="7">
        <v>5</v>
      </c>
      <c r="G71" s="8"/>
      <c r="H71" s="21">
        <f t="shared" si="3"/>
        <v>0</v>
      </c>
      <c r="I71" s="14">
        <f>G71*1.05</f>
        <v>0</v>
      </c>
      <c r="J71" s="15">
        <f t="shared" si="5"/>
        <v>0</v>
      </c>
    </row>
    <row r="72" spans="1:10" s="19" customFormat="1" ht="15" thickBot="1" x14ac:dyDescent="0.25">
      <c r="A72" s="2" t="s">
        <v>150</v>
      </c>
      <c r="B72" s="3" t="s">
        <v>151</v>
      </c>
      <c r="C72" s="16" t="s">
        <v>10</v>
      </c>
      <c r="D72" s="17"/>
      <c r="E72" s="6" t="s">
        <v>11</v>
      </c>
      <c r="F72" s="7">
        <v>10</v>
      </c>
      <c r="G72" s="8"/>
      <c r="H72" s="21">
        <f t="shared" si="3"/>
        <v>0</v>
      </c>
      <c r="I72" s="14">
        <f>G72*1.05</f>
        <v>0</v>
      </c>
      <c r="J72" s="15">
        <f t="shared" si="5"/>
        <v>0</v>
      </c>
    </row>
    <row r="73" spans="1:10" s="19" customFormat="1" ht="15" thickBot="1" x14ac:dyDescent="0.25">
      <c r="A73" s="2" t="s">
        <v>152</v>
      </c>
      <c r="B73" s="3" t="s">
        <v>153</v>
      </c>
      <c r="C73" s="20"/>
      <c r="D73" s="17" t="s">
        <v>30</v>
      </c>
      <c r="E73" s="6" t="s">
        <v>11</v>
      </c>
      <c r="F73" s="7">
        <v>10</v>
      </c>
      <c r="G73" s="8"/>
      <c r="H73" s="21">
        <f t="shared" si="3"/>
        <v>0</v>
      </c>
      <c r="I73" s="14">
        <f>G73*1.25</f>
        <v>0</v>
      </c>
      <c r="J73" s="15">
        <f t="shared" si="5"/>
        <v>0</v>
      </c>
    </row>
    <row r="74" spans="1:10" s="19" customFormat="1" ht="15" thickBot="1" x14ac:dyDescent="0.25">
      <c r="A74" s="2" t="s">
        <v>154</v>
      </c>
      <c r="B74" s="22" t="s">
        <v>155</v>
      </c>
      <c r="C74" s="16" t="s">
        <v>10</v>
      </c>
      <c r="D74" s="17"/>
      <c r="E74" s="6" t="s">
        <v>11</v>
      </c>
      <c r="F74" s="7">
        <v>10</v>
      </c>
      <c r="G74" s="8"/>
      <c r="H74" s="21">
        <f t="shared" si="3"/>
        <v>0</v>
      </c>
      <c r="I74" s="14">
        <f t="shared" ref="I74:I93" si="6">G74*1.05</f>
        <v>0</v>
      </c>
      <c r="J74" s="15">
        <f t="shared" si="5"/>
        <v>0</v>
      </c>
    </row>
    <row r="75" spans="1:10" s="19" customFormat="1" ht="15" thickBot="1" x14ac:dyDescent="0.25">
      <c r="A75" s="2" t="s">
        <v>156</v>
      </c>
      <c r="B75" s="3" t="s">
        <v>157</v>
      </c>
      <c r="C75" s="16" t="s">
        <v>10</v>
      </c>
      <c r="D75" s="17"/>
      <c r="E75" s="6" t="s">
        <v>11</v>
      </c>
      <c r="F75" s="7">
        <v>10</v>
      </c>
      <c r="G75" s="8"/>
      <c r="H75" s="21">
        <f t="shared" si="3"/>
        <v>0</v>
      </c>
      <c r="I75" s="14">
        <f t="shared" si="6"/>
        <v>0</v>
      </c>
      <c r="J75" s="15">
        <f t="shared" si="5"/>
        <v>0</v>
      </c>
    </row>
    <row r="76" spans="1:10" s="19" customFormat="1" ht="15" thickBot="1" x14ac:dyDescent="0.25">
      <c r="A76" s="2" t="s">
        <v>158</v>
      </c>
      <c r="B76" s="3" t="s">
        <v>159</v>
      </c>
      <c r="C76" s="16" t="s">
        <v>10</v>
      </c>
      <c r="D76" s="17"/>
      <c r="E76" s="6" t="s">
        <v>11</v>
      </c>
      <c r="F76" s="7">
        <v>10</v>
      </c>
      <c r="G76" s="18"/>
      <c r="H76" s="21">
        <f t="shared" si="3"/>
        <v>0</v>
      </c>
      <c r="I76" s="14">
        <f t="shared" si="6"/>
        <v>0</v>
      </c>
      <c r="J76" s="15">
        <f t="shared" si="5"/>
        <v>0</v>
      </c>
    </row>
    <row r="77" spans="1:10" s="19" customFormat="1" ht="15" thickBot="1" x14ac:dyDescent="0.25">
      <c r="A77" s="2" t="s">
        <v>160</v>
      </c>
      <c r="B77" s="3" t="s">
        <v>161</v>
      </c>
      <c r="C77" s="16" t="s">
        <v>10</v>
      </c>
      <c r="D77" s="17"/>
      <c r="E77" s="6" t="s">
        <v>11</v>
      </c>
      <c r="F77" s="7">
        <v>50</v>
      </c>
      <c r="G77" s="18"/>
      <c r="H77" s="21">
        <f t="shared" si="3"/>
        <v>0</v>
      </c>
      <c r="I77" s="14">
        <f t="shared" si="6"/>
        <v>0</v>
      </c>
      <c r="J77" s="15">
        <f t="shared" si="5"/>
        <v>0</v>
      </c>
    </row>
    <row r="78" spans="1:10" s="19" customFormat="1" ht="15" thickBot="1" x14ac:dyDescent="0.25">
      <c r="A78" s="2" t="s">
        <v>162</v>
      </c>
      <c r="B78" s="3" t="s">
        <v>163</v>
      </c>
      <c r="C78" s="16" t="s">
        <v>10</v>
      </c>
      <c r="D78" s="17"/>
      <c r="E78" s="6" t="s">
        <v>11</v>
      </c>
      <c r="F78" s="7">
        <v>50</v>
      </c>
      <c r="G78" s="18"/>
      <c r="H78" s="21">
        <f t="shared" si="3"/>
        <v>0</v>
      </c>
      <c r="I78" s="14">
        <f t="shared" si="6"/>
        <v>0</v>
      </c>
      <c r="J78" s="15">
        <f t="shared" si="5"/>
        <v>0</v>
      </c>
    </row>
    <row r="79" spans="1:10" s="19" customFormat="1" ht="15" thickBot="1" x14ac:dyDescent="0.25">
      <c r="A79" s="2" t="s">
        <v>164</v>
      </c>
      <c r="B79" s="3" t="s">
        <v>165</v>
      </c>
      <c r="C79" s="16" t="s">
        <v>10</v>
      </c>
      <c r="D79" s="17"/>
      <c r="E79" s="6" t="s">
        <v>11</v>
      </c>
      <c r="F79" s="7">
        <v>10</v>
      </c>
      <c r="G79" s="18"/>
      <c r="H79" s="21">
        <f t="shared" si="3"/>
        <v>0</v>
      </c>
      <c r="I79" s="14">
        <f t="shared" si="6"/>
        <v>0</v>
      </c>
      <c r="J79" s="15">
        <f t="shared" si="5"/>
        <v>0</v>
      </c>
    </row>
    <row r="80" spans="1:10" s="19" customFormat="1" ht="15" thickBot="1" x14ac:dyDescent="0.25">
      <c r="A80" s="2" t="s">
        <v>166</v>
      </c>
      <c r="B80" s="3" t="s">
        <v>167</v>
      </c>
      <c r="C80" s="16" t="s">
        <v>10</v>
      </c>
      <c r="D80" s="17"/>
      <c r="E80" s="6" t="s">
        <v>11</v>
      </c>
      <c r="F80" s="7">
        <v>20</v>
      </c>
      <c r="G80" s="18"/>
      <c r="H80" s="21">
        <f t="shared" si="3"/>
        <v>0</v>
      </c>
      <c r="I80" s="14">
        <f t="shared" si="6"/>
        <v>0</v>
      </c>
      <c r="J80" s="15">
        <f t="shared" si="5"/>
        <v>0</v>
      </c>
    </row>
    <row r="81" spans="1:10" s="19" customFormat="1" ht="15" thickBot="1" x14ac:dyDescent="0.25">
      <c r="A81" s="2" t="s">
        <v>168</v>
      </c>
      <c r="B81" s="3" t="s">
        <v>169</v>
      </c>
      <c r="C81" s="16" t="s">
        <v>10</v>
      </c>
      <c r="D81" s="17"/>
      <c r="E81" s="6" t="s">
        <v>11</v>
      </c>
      <c r="F81" s="7">
        <v>30</v>
      </c>
      <c r="G81" s="18"/>
      <c r="H81" s="21">
        <f t="shared" si="3"/>
        <v>0</v>
      </c>
      <c r="I81" s="14">
        <f t="shared" si="6"/>
        <v>0</v>
      </c>
      <c r="J81" s="15">
        <f t="shared" si="5"/>
        <v>0</v>
      </c>
    </row>
    <row r="82" spans="1:10" s="19" customFormat="1" ht="15" thickBot="1" x14ac:dyDescent="0.25">
      <c r="A82" s="2" t="s">
        <v>170</v>
      </c>
      <c r="B82" s="3" t="s">
        <v>171</v>
      </c>
      <c r="C82" s="16" t="s">
        <v>10</v>
      </c>
      <c r="D82" s="17"/>
      <c r="E82" s="6" t="s">
        <v>11</v>
      </c>
      <c r="F82" s="7">
        <v>30</v>
      </c>
      <c r="G82" s="18"/>
      <c r="H82" s="21">
        <f t="shared" si="3"/>
        <v>0</v>
      </c>
      <c r="I82" s="14">
        <f t="shared" si="6"/>
        <v>0</v>
      </c>
      <c r="J82" s="15">
        <f t="shared" si="5"/>
        <v>0</v>
      </c>
    </row>
    <row r="83" spans="1:10" s="19" customFormat="1" ht="15" thickBot="1" x14ac:dyDescent="0.25">
      <c r="A83" s="2" t="s">
        <v>172</v>
      </c>
      <c r="B83" s="3" t="s">
        <v>173</v>
      </c>
      <c r="C83" s="16" t="s">
        <v>10</v>
      </c>
      <c r="D83" s="17"/>
      <c r="E83" s="6" t="s">
        <v>11</v>
      </c>
      <c r="F83" s="7">
        <v>5</v>
      </c>
      <c r="G83" s="18"/>
      <c r="H83" s="21">
        <f t="shared" si="3"/>
        <v>0</v>
      </c>
      <c r="I83" s="14">
        <f t="shared" si="6"/>
        <v>0</v>
      </c>
      <c r="J83" s="15">
        <f t="shared" si="5"/>
        <v>0</v>
      </c>
    </row>
    <row r="84" spans="1:10" s="19" customFormat="1" ht="15" thickBot="1" x14ac:dyDescent="0.25">
      <c r="A84" s="2" t="s">
        <v>174</v>
      </c>
      <c r="B84" s="3" t="s">
        <v>175</v>
      </c>
      <c r="C84" s="20">
        <v>0.25</v>
      </c>
      <c r="D84" s="17"/>
      <c r="E84" s="6" t="s">
        <v>125</v>
      </c>
      <c r="F84" s="7">
        <v>5</v>
      </c>
      <c r="G84" s="18"/>
      <c r="H84" s="21">
        <f t="shared" si="3"/>
        <v>0</v>
      </c>
      <c r="I84" s="14">
        <f t="shared" si="6"/>
        <v>0</v>
      </c>
      <c r="J84" s="15">
        <f t="shared" si="5"/>
        <v>0</v>
      </c>
    </row>
    <row r="85" spans="1:10" s="19" customFormat="1" ht="15" thickBot="1" x14ac:dyDescent="0.25">
      <c r="A85" s="2" t="s">
        <v>176</v>
      </c>
      <c r="B85" s="3" t="s">
        <v>177</v>
      </c>
      <c r="C85" s="16" t="s">
        <v>10</v>
      </c>
      <c r="D85" s="17"/>
      <c r="E85" s="6" t="s">
        <v>11</v>
      </c>
      <c r="F85" s="7">
        <v>5</v>
      </c>
      <c r="G85" s="18"/>
      <c r="H85" s="21">
        <f t="shared" si="3"/>
        <v>0</v>
      </c>
      <c r="I85" s="14">
        <f t="shared" si="6"/>
        <v>0</v>
      </c>
      <c r="J85" s="15">
        <f t="shared" si="5"/>
        <v>0</v>
      </c>
    </row>
    <row r="86" spans="1:10" s="19" customFormat="1" ht="15" thickBot="1" x14ac:dyDescent="0.25">
      <c r="A86" s="2" t="s">
        <v>178</v>
      </c>
      <c r="B86" s="3" t="s">
        <v>179</v>
      </c>
      <c r="C86" s="16" t="s">
        <v>10</v>
      </c>
      <c r="D86" s="17"/>
      <c r="E86" s="6" t="s">
        <v>11</v>
      </c>
      <c r="F86" s="7">
        <v>10</v>
      </c>
      <c r="G86" s="18"/>
      <c r="H86" s="21">
        <f t="shared" si="3"/>
        <v>0</v>
      </c>
      <c r="I86" s="14">
        <f t="shared" si="6"/>
        <v>0</v>
      </c>
      <c r="J86" s="15">
        <f t="shared" si="5"/>
        <v>0</v>
      </c>
    </row>
    <row r="87" spans="1:10" s="19" customFormat="1" ht="15" thickBot="1" x14ac:dyDescent="0.25">
      <c r="A87" s="2" t="s">
        <v>180</v>
      </c>
      <c r="B87" s="3" t="s">
        <v>181</v>
      </c>
      <c r="C87" s="16" t="s">
        <v>10</v>
      </c>
      <c r="D87" s="17"/>
      <c r="E87" s="6" t="s">
        <v>11</v>
      </c>
      <c r="F87" s="7">
        <v>10</v>
      </c>
      <c r="G87" s="18"/>
      <c r="H87" s="21">
        <f t="shared" si="3"/>
        <v>0</v>
      </c>
      <c r="I87" s="14">
        <f t="shared" si="6"/>
        <v>0</v>
      </c>
      <c r="J87" s="15">
        <f t="shared" si="5"/>
        <v>0</v>
      </c>
    </row>
    <row r="88" spans="1:10" s="19" customFormat="1" ht="15" thickBot="1" x14ac:dyDescent="0.25">
      <c r="A88" s="2" t="s">
        <v>182</v>
      </c>
      <c r="B88" s="3" t="s">
        <v>183</v>
      </c>
      <c r="C88" s="16" t="s">
        <v>10</v>
      </c>
      <c r="D88" s="17"/>
      <c r="E88" s="6" t="s">
        <v>11</v>
      </c>
      <c r="F88" s="7">
        <v>10</v>
      </c>
      <c r="G88" s="18"/>
      <c r="H88" s="21">
        <f t="shared" si="3"/>
        <v>0</v>
      </c>
      <c r="I88" s="14">
        <f t="shared" si="6"/>
        <v>0</v>
      </c>
      <c r="J88" s="15">
        <f t="shared" si="5"/>
        <v>0</v>
      </c>
    </row>
    <row r="89" spans="1:10" s="19" customFormat="1" ht="15" thickBot="1" x14ac:dyDescent="0.25">
      <c r="A89" s="2" t="s">
        <v>184</v>
      </c>
      <c r="B89" s="3" t="s">
        <v>185</v>
      </c>
      <c r="C89" s="16" t="s">
        <v>10</v>
      </c>
      <c r="D89" s="17"/>
      <c r="E89" s="6" t="s">
        <v>11</v>
      </c>
      <c r="F89" s="7">
        <v>10</v>
      </c>
      <c r="G89" s="18"/>
      <c r="H89" s="21">
        <f t="shared" si="3"/>
        <v>0</v>
      </c>
      <c r="I89" s="14">
        <f t="shared" si="6"/>
        <v>0</v>
      </c>
      <c r="J89" s="15">
        <f t="shared" si="5"/>
        <v>0</v>
      </c>
    </row>
    <row r="90" spans="1:10" s="19" customFormat="1" ht="15" thickBot="1" x14ac:dyDescent="0.25">
      <c r="A90" s="2" t="s">
        <v>186</v>
      </c>
      <c r="B90" s="3" t="s">
        <v>187</v>
      </c>
      <c r="C90" s="16" t="s">
        <v>10</v>
      </c>
      <c r="D90" s="17"/>
      <c r="E90" s="6" t="s">
        <v>11</v>
      </c>
      <c r="F90" s="7">
        <v>10</v>
      </c>
      <c r="G90" s="18"/>
      <c r="H90" s="21">
        <f t="shared" si="3"/>
        <v>0</v>
      </c>
      <c r="I90" s="14">
        <f t="shared" si="6"/>
        <v>0</v>
      </c>
      <c r="J90" s="15">
        <f t="shared" si="5"/>
        <v>0</v>
      </c>
    </row>
    <row r="91" spans="1:10" s="19" customFormat="1" ht="15" thickBot="1" x14ac:dyDescent="0.25">
      <c r="A91" s="2" t="s">
        <v>188</v>
      </c>
      <c r="B91" s="3" t="s">
        <v>189</v>
      </c>
      <c r="C91" s="16">
        <v>25</v>
      </c>
      <c r="D91" s="17" t="s">
        <v>30</v>
      </c>
      <c r="E91" s="6" t="s">
        <v>125</v>
      </c>
      <c r="F91" s="7">
        <v>7</v>
      </c>
      <c r="G91" s="18"/>
      <c r="H91" s="21">
        <f t="shared" si="3"/>
        <v>0</v>
      </c>
      <c r="I91" s="14">
        <f>G91*1.25</f>
        <v>0</v>
      </c>
      <c r="J91" s="15">
        <f t="shared" si="5"/>
        <v>0</v>
      </c>
    </row>
    <row r="92" spans="1:10" s="19" customFormat="1" ht="15" thickBot="1" x14ac:dyDescent="0.25">
      <c r="A92" s="2" t="s">
        <v>190</v>
      </c>
      <c r="B92" s="3" t="s">
        <v>191</v>
      </c>
      <c r="C92" s="16" t="s">
        <v>10</v>
      </c>
      <c r="D92" s="17"/>
      <c r="E92" s="6" t="s">
        <v>125</v>
      </c>
      <c r="F92" s="7">
        <v>20</v>
      </c>
      <c r="G92" s="18"/>
      <c r="H92" s="21">
        <f t="shared" si="3"/>
        <v>0</v>
      </c>
      <c r="I92" s="14">
        <f t="shared" si="6"/>
        <v>0</v>
      </c>
      <c r="J92" s="15">
        <f t="shared" si="5"/>
        <v>0</v>
      </c>
    </row>
    <row r="93" spans="1:10" s="19" customFormat="1" ht="15.95" customHeight="1" thickBot="1" x14ac:dyDescent="0.25">
      <c r="A93" s="2" t="s">
        <v>192</v>
      </c>
      <c r="B93" s="3" t="s">
        <v>193</v>
      </c>
      <c r="C93" s="16" t="s">
        <v>10</v>
      </c>
      <c r="D93" s="17"/>
      <c r="E93" s="6" t="s">
        <v>11</v>
      </c>
      <c r="F93" s="7">
        <v>5</v>
      </c>
      <c r="G93" s="18"/>
      <c r="H93" s="21">
        <f t="shared" si="3"/>
        <v>0</v>
      </c>
      <c r="I93" s="14">
        <f t="shared" si="6"/>
        <v>0</v>
      </c>
      <c r="J93" s="15">
        <f t="shared" si="5"/>
        <v>0</v>
      </c>
    </row>
    <row r="94" spans="1:10" s="19" customFormat="1" ht="15" thickBot="1" x14ac:dyDescent="0.25">
      <c r="A94" s="2" t="s">
        <v>194</v>
      </c>
      <c r="B94" s="3" t="s">
        <v>195</v>
      </c>
      <c r="C94" s="20">
        <v>0.05</v>
      </c>
      <c r="D94" s="17"/>
      <c r="E94" s="6" t="s">
        <v>125</v>
      </c>
      <c r="F94" s="7">
        <v>5</v>
      </c>
      <c r="G94" s="18"/>
      <c r="H94" s="21">
        <f>SUM(F94*G94)</f>
        <v>0</v>
      </c>
      <c r="I94" s="14">
        <f>G94*1.05</f>
        <v>0</v>
      </c>
      <c r="J94" s="15">
        <f>SUM(F94*I94)</f>
        <v>0</v>
      </c>
    </row>
    <row r="95" spans="1:10" s="19" customFormat="1" ht="16.5" customHeight="1" thickBot="1" x14ac:dyDescent="0.25">
      <c r="A95" s="2" t="s">
        <v>196</v>
      </c>
      <c r="B95" s="23" t="s">
        <v>197</v>
      </c>
      <c r="C95" s="24" t="s">
        <v>10</v>
      </c>
      <c r="D95" s="25"/>
      <c r="E95" s="6" t="s">
        <v>11</v>
      </c>
      <c r="F95" s="7">
        <v>5</v>
      </c>
      <c r="G95" s="18"/>
      <c r="H95" s="26">
        <f>SUM(F95*G95)</f>
        <v>0</v>
      </c>
      <c r="I95" s="14">
        <f>G95*1.05</f>
        <v>0</v>
      </c>
      <c r="J95" s="15">
        <f>SUM(F95*I95)</f>
        <v>0</v>
      </c>
    </row>
    <row r="96" spans="1:10" s="30" customFormat="1" ht="18.75" thickBot="1" x14ac:dyDescent="0.3">
      <c r="A96" s="2" t="s">
        <v>198</v>
      </c>
      <c r="B96" s="27" t="s">
        <v>199</v>
      </c>
      <c r="C96" s="28"/>
      <c r="D96" s="29"/>
      <c r="E96" s="82"/>
      <c r="F96" s="83"/>
      <c r="G96" s="80">
        <f>SUM(H3:H95)</f>
        <v>0</v>
      </c>
      <c r="H96" s="81"/>
      <c r="I96" s="84">
        <f>SUM(J3:J95)</f>
        <v>0</v>
      </c>
      <c r="J96" s="85"/>
    </row>
    <row r="97" spans="1:10" s="19" customFormat="1" ht="18.75" thickBot="1" x14ac:dyDescent="0.3">
      <c r="A97" s="2" t="s">
        <v>200</v>
      </c>
      <c r="B97" s="31" t="s">
        <v>201</v>
      </c>
      <c r="C97" s="32"/>
      <c r="D97" s="33"/>
      <c r="E97" s="78"/>
      <c r="F97" s="79"/>
      <c r="G97" s="80"/>
      <c r="H97" s="81"/>
      <c r="I97" s="80" t="s">
        <v>202</v>
      </c>
      <c r="J97" s="81"/>
    </row>
    <row r="98" spans="1:10" s="19" customFormat="1" ht="15.95" customHeight="1" thickBot="1" x14ac:dyDescent="0.3">
      <c r="A98" s="2" t="s">
        <v>203</v>
      </c>
      <c r="B98" s="31" t="s">
        <v>204</v>
      </c>
      <c r="C98" s="32"/>
      <c r="D98" s="33"/>
      <c r="E98" s="82"/>
      <c r="F98" s="83"/>
      <c r="G98" s="80">
        <f>G96+G97</f>
        <v>0</v>
      </c>
      <c r="H98" s="81"/>
      <c r="I98" s="84">
        <f>SUM(J3:J95)</f>
        <v>0</v>
      </c>
      <c r="J98" s="85"/>
    </row>
    <row r="99" spans="1:10" s="19" customFormat="1" ht="15.95" customHeight="1" thickBot="1" x14ac:dyDescent="0.25">
      <c r="A99" s="2" t="s">
        <v>205</v>
      </c>
      <c r="B99" s="34" t="s">
        <v>206</v>
      </c>
      <c r="C99" s="35">
        <v>25</v>
      </c>
      <c r="D99" s="17"/>
      <c r="E99" s="6" t="s">
        <v>125</v>
      </c>
      <c r="F99" s="7">
        <v>5</v>
      </c>
      <c r="G99" s="18"/>
      <c r="H99" s="21">
        <f t="shared" ref="H99:H133" si="7">SUM(F99*G99)</f>
        <v>0</v>
      </c>
      <c r="I99" s="14">
        <f>G99*1.25</f>
        <v>0</v>
      </c>
      <c r="J99" s="15">
        <f>SUM(F99*I99)</f>
        <v>0</v>
      </c>
    </row>
    <row r="100" spans="1:10" s="19" customFormat="1" ht="15.95" customHeight="1" thickBot="1" x14ac:dyDescent="0.25">
      <c r="A100" s="2" t="s">
        <v>207</v>
      </c>
      <c r="B100" s="34" t="s">
        <v>208</v>
      </c>
      <c r="C100" s="35">
        <v>25</v>
      </c>
      <c r="D100" s="17"/>
      <c r="E100" s="6" t="s">
        <v>125</v>
      </c>
      <c r="F100" s="7">
        <v>50</v>
      </c>
      <c r="G100" s="18"/>
      <c r="H100" s="21">
        <f t="shared" si="7"/>
        <v>0</v>
      </c>
      <c r="I100" s="14">
        <f>G100*1.25</f>
        <v>0</v>
      </c>
      <c r="J100" s="15">
        <f>SUM(F100*I100)</f>
        <v>0</v>
      </c>
    </row>
    <row r="101" spans="1:10" s="19" customFormat="1" ht="15.95" customHeight="1" thickBot="1" x14ac:dyDescent="0.25">
      <c r="A101" s="2" t="s">
        <v>209</v>
      </c>
      <c r="B101" s="34" t="s">
        <v>210</v>
      </c>
      <c r="C101" s="35">
        <v>25</v>
      </c>
      <c r="D101" s="17"/>
      <c r="E101" s="6" t="s">
        <v>125</v>
      </c>
      <c r="F101" s="7">
        <v>100</v>
      </c>
      <c r="G101" s="18"/>
      <c r="H101" s="21">
        <f t="shared" si="7"/>
        <v>0</v>
      </c>
      <c r="I101" s="14">
        <f t="shared" ref="I101:I105" si="8">G101*1.25</f>
        <v>0</v>
      </c>
      <c r="J101" s="15">
        <f t="shared" ref="J101:J106" si="9">SUM(F101*I101)</f>
        <v>0</v>
      </c>
    </row>
    <row r="102" spans="1:10" s="19" customFormat="1" ht="15.95" customHeight="1" thickBot="1" x14ac:dyDescent="0.25">
      <c r="A102" s="2" t="s">
        <v>211</v>
      </c>
      <c r="B102" s="34" t="s">
        <v>212</v>
      </c>
      <c r="C102" s="35">
        <v>25</v>
      </c>
      <c r="D102" s="17"/>
      <c r="E102" s="36" t="s">
        <v>125</v>
      </c>
      <c r="F102" s="7">
        <v>5</v>
      </c>
      <c r="G102" s="18"/>
      <c r="H102" s="21">
        <f t="shared" si="7"/>
        <v>0</v>
      </c>
      <c r="I102" s="14">
        <f t="shared" si="8"/>
        <v>0</v>
      </c>
      <c r="J102" s="15">
        <f t="shared" si="9"/>
        <v>0</v>
      </c>
    </row>
    <row r="103" spans="1:10" s="19" customFormat="1" ht="15.95" customHeight="1" thickBot="1" x14ac:dyDescent="0.25">
      <c r="A103" s="2" t="s">
        <v>213</v>
      </c>
      <c r="B103" s="34" t="s">
        <v>214</v>
      </c>
      <c r="C103" s="35">
        <v>25</v>
      </c>
      <c r="D103" s="17"/>
      <c r="E103" s="36" t="s">
        <v>125</v>
      </c>
      <c r="F103" s="7">
        <v>10</v>
      </c>
      <c r="G103" s="18"/>
      <c r="H103" s="21">
        <f t="shared" si="7"/>
        <v>0</v>
      </c>
      <c r="I103" s="14">
        <f t="shared" si="8"/>
        <v>0</v>
      </c>
      <c r="J103" s="15">
        <f t="shared" si="9"/>
        <v>0</v>
      </c>
    </row>
    <row r="104" spans="1:10" s="19" customFormat="1" ht="15.95" customHeight="1" thickBot="1" x14ac:dyDescent="0.25">
      <c r="A104" s="2" t="s">
        <v>215</v>
      </c>
      <c r="B104" s="34" t="s">
        <v>216</v>
      </c>
      <c r="C104" s="35">
        <v>25</v>
      </c>
      <c r="D104" s="17"/>
      <c r="E104" s="36" t="s">
        <v>125</v>
      </c>
      <c r="F104" s="7">
        <v>20</v>
      </c>
      <c r="G104" s="18"/>
      <c r="H104" s="21">
        <f t="shared" si="7"/>
        <v>0</v>
      </c>
      <c r="I104" s="14">
        <f t="shared" si="8"/>
        <v>0</v>
      </c>
      <c r="J104" s="15">
        <f t="shared" si="9"/>
        <v>0</v>
      </c>
    </row>
    <row r="105" spans="1:10" s="19" customFormat="1" ht="15.95" customHeight="1" thickBot="1" x14ac:dyDescent="0.25">
      <c r="A105" s="2" t="s">
        <v>217</v>
      </c>
      <c r="B105" s="34" t="s">
        <v>218</v>
      </c>
      <c r="C105" s="35">
        <v>25</v>
      </c>
      <c r="D105" s="17"/>
      <c r="E105" s="36" t="s">
        <v>125</v>
      </c>
      <c r="F105" s="7">
        <v>30</v>
      </c>
      <c r="G105" s="18"/>
      <c r="H105" s="21">
        <f t="shared" si="7"/>
        <v>0</v>
      </c>
      <c r="I105" s="14">
        <f t="shared" si="8"/>
        <v>0</v>
      </c>
      <c r="J105" s="15">
        <f t="shared" si="9"/>
        <v>0</v>
      </c>
    </row>
    <row r="106" spans="1:10" s="19" customFormat="1" ht="15" thickBot="1" x14ac:dyDescent="0.25">
      <c r="A106" s="2" t="s">
        <v>219</v>
      </c>
      <c r="B106" s="34" t="s">
        <v>220</v>
      </c>
      <c r="C106" s="35">
        <v>25</v>
      </c>
      <c r="D106" s="17"/>
      <c r="E106" s="36" t="s">
        <v>125</v>
      </c>
      <c r="F106" s="7">
        <v>10</v>
      </c>
      <c r="G106" s="18"/>
      <c r="H106" s="21">
        <f t="shared" si="7"/>
        <v>0</v>
      </c>
      <c r="I106" s="14">
        <v>0</v>
      </c>
      <c r="J106" s="15">
        <f t="shared" si="9"/>
        <v>0</v>
      </c>
    </row>
    <row r="107" spans="1:10" s="19" customFormat="1" ht="15.95" customHeight="1" thickBot="1" x14ac:dyDescent="0.25">
      <c r="A107" s="2" t="s">
        <v>221</v>
      </c>
      <c r="B107" s="34" t="s">
        <v>222</v>
      </c>
      <c r="C107" s="35">
        <v>25</v>
      </c>
      <c r="D107" s="17"/>
      <c r="E107" s="36" t="s">
        <v>125</v>
      </c>
      <c r="F107" s="7">
        <v>30</v>
      </c>
      <c r="G107" s="18"/>
      <c r="H107" s="21">
        <f t="shared" si="7"/>
        <v>0</v>
      </c>
      <c r="I107" s="14">
        <f t="shared" ref="I107:I133" si="10">G107*1.25</f>
        <v>0</v>
      </c>
      <c r="J107" s="15">
        <f>SUM(F107*I107)</f>
        <v>0</v>
      </c>
    </row>
    <row r="108" spans="1:10" s="19" customFormat="1" ht="15" thickBot="1" x14ac:dyDescent="0.25">
      <c r="A108" s="2" t="s">
        <v>223</v>
      </c>
      <c r="B108" s="34" t="s">
        <v>224</v>
      </c>
      <c r="C108" s="35">
        <v>25</v>
      </c>
      <c r="D108" s="17"/>
      <c r="E108" s="36" t="s">
        <v>225</v>
      </c>
      <c r="F108" s="7">
        <v>10</v>
      </c>
      <c r="G108" s="18"/>
      <c r="H108" s="21">
        <f>SUM(F108*G108)</f>
        <v>0</v>
      </c>
      <c r="I108" s="14">
        <f>G108*1.25</f>
        <v>0</v>
      </c>
      <c r="J108" s="15">
        <f>SUM(F108*I108)</f>
        <v>0</v>
      </c>
    </row>
    <row r="109" spans="1:10" s="19" customFormat="1" ht="15" thickBot="1" x14ac:dyDescent="0.25">
      <c r="A109" s="2" t="s">
        <v>226</v>
      </c>
      <c r="B109" s="34" t="s">
        <v>227</v>
      </c>
      <c r="C109" s="35">
        <v>25</v>
      </c>
      <c r="D109" s="17"/>
      <c r="E109" s="36" t="s">
        <v>228</v>
      </c>
      <c r="F109" s="7">
        <v>3</v>
      </c>
      <c r="G109" s="18"/>
      <c r="H109" s="21">
        <f t="shared" si="7"/>
        <v>0</v>
      </c>
      <c r="I109" s="14">
        <f t="shared" si="10"/>
        <v>0</v>
      </c>
      <c r="J109" s="15">
        <f>SUM(F109*I109)</f>
        <v>0</v>
      </c>
    </row>
    <row r="110" spans="1:10" s="19" customFormat="1" ht="15" thickBot="1" x14ac:dyDescent="0.25">
      <c r="A110" s="2" t="s">
        <v>229</v>
      </c>
      <c r="B110" s="34" t="s">
        <v>230</v>
      </c>
      <c r="C110" s="35">
        <v>25</v>
      </c>
      <c r="D110" s="17"/>
      <c r="E110" s="36" t="s">
        <v>125</v>
      </c>
      <c r="F110" s="7">
        <v>35</v>
      </c>
      <c r="G110" s="18"/>
      <c r="H110" s="21">
        <f t="shared" si="7"/>
        <v>0</v>
      </c>
      <c r="I110" s="14">
        <f t="shared" si="10"/>
        <v>0</v>
      </c>
      <c r="J110" s="15">
        <f>SUM(F110*I110)</f>
        <v>0</v>
      </c>
    </row>
    <row r="111" spans="1:10" s="19" customFormat="1" ht="15" thickBot="1" x14ac:dyDescent="0.25">
      <c r="A111" s="2" t="s">
        <v>231</v>
      </c>
      <c r="B111" s="34" t="s">
        <v>232</v>
      </c>
      <c r="C111" s="35">
        <v>25</v>
      </c>
      <c r="D111" s="17"/>
      <c r="E111" s="36" t="s">
        <v>125</v>
      </c>
      <c r="F111" s="7">
        <v>5</v>
      </c>
      <c r="G111" s="18"/>
      <c r="H111" s="21">
        <f>SUM(F111*G111)</f>
        <v>0</v>
      </c>
      <c r="I111" s="14">
        <f>G111*1.25</f>
        <v>0</v>
      </c>
      <c r="J111" s="15">
        <f>SUM(F111*I111)</f>
        <v>0</v>
      </c>
    </row>
    <row r="112" spans="1:10" s="19" customFormat="1" ht="15" thickBot="1" x14ac:dyDescent="0.25">
      <c r="A112" s="2" t="s">
        <v>233</v>
      </c>
      <c r="B112" s="34" t="s">
        <v>234</v>
      </c>
      <c r="C112" s="35">
        <v>25</v>
      </c>
      <c r="D112" s="17"/>
      <c r="E112" s="36" t="s">
        <v>125</v>
      </c>
      <c r="F112" s="7">
        <v>30</v>
      </c>
      <c r="G112" s="18"/>
      <c r="H112" s="21">
        <f t="shared" si="7"/>
        <v>0</v>
      </c>
      <c r="I112" s="14">
        <v>0</v>
      </c>
      <c r="J112" s="15">
        <v>0</v>
      </c>
    </row>
    <row r="113" spans="1:10" s="19" customFormat="1" ht="15" thickBot="1" x14ac:dyDescent="0.25">
      <c r="A113" s="2" t="s">
        <v>235</v>
      </c>
      <c r="B113" s="34" t="s">
        <v>236</v>
      </c>
      <c r="C113" s="35">
        <v>25</v>
      </c>
      <c r="D113" s="17"/>
      <c r="E113" s="36" t="s">
        <v>125</v>
      </c>
      <c r="F113" s="7">
        <v>30</v>
      </c>
      <c r="G113" s="18"/>
      <c r="H113" s="21">
        <f>SUM(F113*G113)</f>
        <v>0</v>
      </c>
      <c r="I113" s="14">
        <v>0</v>
      </c>
      <c r="J113" s="15">
        <v>0</v>
      </c>
    </row>
    <row r="114" spans="1:10" s="19" customFormat="1" ht="15" thickBot="1" x14ac:dyDescent="0.25">
      <c r="A114" s="2" t="s">
        <v>237</v>
      </c>
      <c r="B114" s="34" t="s">
        <v>238</v>
      </c>
      <c r="C114" s="35">
        <v>25</v>
      </c>
      <c r="D114" s="17"/>
      <c r="E114" s="36" t="s">
        <v>125</v>
      </c>
      <c r="F114" s="7">
        <v>20</v>
      </c>
      <c r="G114" s="18"/>
      <c r="H114" s="21">
        <f>SUM(F114*G114)</f>
        <v>0</v>
      </c>
      <c r="I114" s="14">
        <v>0</v>
      </c>
      <c r="J114" s="15">
        <v>0</v>
      </c>
    </row>
    <row r="115" spans="1:10" s="19" customFormat="1" ht="15" thickBot="1" x14ac:dyDescent="0.25">
      <c r="A115" s="2" t="s">
        <v>239</v>
      </c>
      <c r="B115" s="34" t="s">
        <v>240</v>
      </c>
      <c r="C115" s="35">
        <v>25</v>
      </c>
      <c r="D115" s="17"/>
      <c r="E115" s="36" t="s">
        <v>228</v>
      </c>
      <c r="F115" s="7">
        <v>5</v>
      </c>
      <c r="G115" s="18"/>
      <c r="H115" s="21">
        <f>SUM(F115*G115)</f>
        <v>0</v>
      </c>
      <c r="I115" s="14">
        <v>0</v>
      </c>
      <c r="J115" s="15">
        <v>0</v>
      </c>
    </row>
    <row r="116" spans="1:10" s="19" customFormat="1" ht="15" thickBot="1" x14ac:dyDescent="0.25">
      <c r="A116" s="2" t="s">
        <v>241</v>
      </c>
      <c r="B116" s="34" t="s">
        <v>242</v>
      </c>
      <c r="C116" s="35">
        <v>25</v>
      </c>
      <c r="D116" s="17"/>
      <c r="E116" s="6" t="s">
        <v>125</v>
      </c>
      <c r="F116" s="7">
        <v>20</v>
      </c>
      <c r="G116" s="18"/>
      <c r="H116" s="21">
        <f t="shared" si="7"/>
        <v>0</v>
      </c>
      <c r="I116" s="14">
        <v>0</v>
      </c>
      <c r="J116" s="15">
        <v>0</v>
      </c>
    </row>
    <row r="117" spans="1:10" s="19" customFormat="1" ht="15" thickBot="1" x14ac:dyDescent="0.25">
      <c r="A117" s="2" t="s">
        <v>243</v>
      </c>
      <c r="B117" s="34" t="s">
        <v>244</v>
      </c>
      <c r="C117" s="35">
        <v>25</v>
      </c>
      <c r="D117" s="17"/>
      <c r="E117" s="36" t="s">
        <v>245</v>
      </c>
      <c r="F117" s="7">
        <v>5</v>
      </c>
      <c r="G117" s="18"/>
      <c r="H117" s="21">
        <f t="shared" si="7"/>
        <v>0</v>
      </c>
      <c r="I117" s="14">
        <v>0</v>
      </c>
      <c r="J117" s="15">
        <v>0</v>
      </c>
    </row>
    <row r="118" spans="1:10" s="19" customFormat="1" ht="15" thickBot="1" x14ac:dyDescent="0.25">
      <c r="A118" s="2" t="s">
        <v>246</v>
      </c>
      <c r="B118" s="34" t="s">
        <v>247</v>
      </c>
      <c r="C118" s="35">
        <v>25</v>
      </c>
      <c r="D118" s="17"/>
      <c r="E118" s="36" t="s">
        <v>125</v>
      </c>
      <c r="F118" s="7">
        <v>40</v>
      </c>
      <c r="G118" s="18"/>
      <c r="H118" s="21">
        <f t="shared" si="7"/>
        <v>0</v>
      </c>
      <c r="I118" s="14">
        <v>0</v>
      </c>
      <c r="J118" s="15">
        <v>0</v>
      </c>
    </row>
    <row r="119" spans="1:10" s="19" customFormat="1" ht="15.95" customHeight="1" thickBot="1" x14ac:dyDescent="0.25">
      <c r="A119" s="2" t="s">
        <v>248</v>
      </c>
      <c r="B119" s="34" t="s">
        <v>249</v>
      </c>
      <c r="C119" s="35">
        <v>25</v>
      </c>
      <c r="D119" s="17"/>
      <c r="E119" s="36" t="s">
        <v>125</v>
      </c>
      <c r="F119" s="7">
        <v>15</v>
      </c>
      <c r="G119" s="18"/>
      <c r="H119" s="21">
        <f t="shared" si="7"/>
        <v>0</v>
      </c>
      <c r="I119" s="14">
        <v>0</v>
      </c>
      <c r="J119" s="15">
        <v>0</v>
      </c>
    </row>
    <row r="120" spans="1:10" s="37" customFormat="1" ht="15.95" customHeight="1" thickBot="1" x14ac:dyDescent="0.25">
      <c r="A120" s="2" t="s">
        <v>250</v>
      </c>
      <c r="B120" s="34" t="s">
        <v>251</v>
      </c>
      <c r="C120" s="35">
        <v>25</v>
      </c>
      <c r="D120" s="17"/>
      <c r="E120" s="36" t="s">
        <v>245</v>
      </c>
      <c r="F120" s="7">
        <v>5</v>
      </c>
      <c r="G120" s="18"/>
      <c r="H120" s="21">
        <f t="shared" si="7"/>
        <v>0</v>
      </c>
      <c r="I120" s="14">
        <v>0</v>
      </c>
      <c r="J120" s="15">
        <f>SUM(F120*I120)</f>
        <v>0</v>
      </c>
    </row>
    <row r="121" spans="1:10" s="37" customFormat="1" ht="15.95" customHeight="1" thickBot="1" x14ac:dyDescent="0.25">
      <c r="A121" s="2" t="s">
        <v>252</v>
      </c>
      <c r="B121" s="38" t="s">
        <v>253</v>
      </c>
      <c r="C121" s="35">
        <v>25</v>
      </c>
      <c r="D121" s="17"/>
      <c r="E121" s="39" t="s">
        <v>254</v>
      </c>
      <c r="F121" s="40">
        <v>500</v>
      </c>
      <c r="G121" s="18"/>
      <c r="H121" s="21">
        <f t="shared" si="7"/>
        <v>0</v>
      </c>
      <c r="I121" s="14">
        <v>0</v>
      </c>
      <c r="J121" s="15">
        <f>SUM(F121*I121)</f>
        <v>0</v>
      </c>
    </row>
    <row r="122" spans="1:10" s="37" customFormat="1" ht="15.95" customHeight="1" thickBot="1" x14ac:dyDescent="0.25">
      <c r="A122" s="2" t="s">
        <v>255</v>
      </c>
      <c r="B122" s="38" t="s">
        <v>256</v>
      </c>
      <c r="C122" s="35">
        <v>25</v>
      </c>
      <c r="D122" s="17"/>
      <c r="E122" s="39" t="s">
        <v>254</v>
      </c>
      <c r="F122" s="40">
        <v>30</v>
      </c>
      <c r="G122" s="18"/>
      <c r="H122" s="21">
        <f t="shared" si="7"/>
        <v>0</v>
      </c>
      <c r="I122" s="14">
        <v>0</v>
      </c>
      <c r="J122" s="15">
        <f>SUM(F122*I122)</f>
        <v>0</v>
      </c>
    </row>
    <row r="123" spans="1:10" s="49" customFormat="1" ht="15.95" customHeight="1" thickBot="1" x14ac:dyDescent="0.25">
      <c r="A123" s="2" t="s">
        <v>257</v>
      </c>
      <c r="B123" s="41" t="s">
        <v>258</v>
      </c>
      <c r="C123" s="42">
        <v>25</v>
      </c>
      <c r="D123" s="43"/>
      <c r="E123" s="44" t="s">
        <v>11</v>
      </c>
      <c r="F123" s="45">
        <v>1</v>
      </c>
      <c r="G123" s="18"/>
      <c r="H123" s="46">
        <f t="shared" si="7"/>
        <v>0</v>
      </c>
      <c r="I123" s="47">
        <f t="shared" si="10"/>
        <v>0</v>
      </c>
      <c r="J123" s="48">
        <f>SUM(F123*I123)</f>
        <v>0</v>
      </c>
    </row>
    <row r="124" spans="1:10" s="37" customFormat="1" ht="15.95" customHeight="1" thickBot="1" x14ac:dyDescent="0.25">
      <c r="A124" s="2" t="s">
        <v>259</v>
      </c>
      <c r="B124" s="38" t="s">
        <v>260</v>
      </c>
      <c r="C124" s="35">
        <v>25</v>
      </c>
      <c r="D124" s="17"/>
      <c r="E124" s="39" t="s">
        <v>125</v>
      </c>
      <c r="F124" s="40">
        <v>3</v>
      </c>
      <c r="G124" s="18"/>
      <c r="H124" s="21">
        <f t="shared" si="7"/>
        <v>0</v>
      </c>
      <c r="I124" s="14">
        <f t="shared" si="10"/>
        <v>0</v>
      </c>
      <c r="J124" s="15">
        <f>SUM(F124*I124)</f>
        <v>0</v>
      </c>
    </row>
    <row r="125" spans="1:10" s="37" customFormat="1" ht="15.95" customHeight="1" thickBot="1" x14ac:dyDescent="0.25">
      <c r="A125" s="2" t="s">
        <v>261</v>
      </c>
      <c r="B125" s="38" t="s">
        <v>297</v>
      </c>
      <c r="C125" s="35">
        <v>25</v>
      </c>
      <c r="D125" s="17"/>
      <c r="E125" s="39" t="s">
        <v>254</v>
      </c>
      <c r="F125" s="40">
        <v>3</v>
      </c>
      <c r="G125" s="18"/>
      <c r="H125" s="21">
        <f t="shared" si="7"/>
        <v>0</v>
      </c>
      <c r="I125" s="14">
        <f t="shared" si="10"/>
        <v>0</v>
      </c>
      <c r="J125" s="15">
        <f t="shared" ref="J125:J133" si="11">SUM(F125*I125)</f>
        <v>0</v>
      </c>
    </row>
    <row r="126" spans="1:10" s="37" customFormat="1" ht="15.95" customHeight="1" thickBot="1" x14ac:dyDescent="0.25">
      <c r="A126" s="2" t="s">
        <v>262</v>
      </c>
      <c r="B126" s="38" t="s">
        <v>263</v>
      </c>
      <c r="C126" s="35">
        <v>25</v>
      </c>
      <c r="D126" s="17"/>
      <c r="E126" s="39" t="s">
        <v>254</v>
      </c>
      <c r="F126" s="40">
        <v>20</v>
      </c>
      <c r="G126" s="18"/>
      <c r="H126" s="21">
        <f t="shared" si="7"/>
        <v>0</v>
      </c>
      <c r="I126" s="14">
        <f t="shared" si="10"/>
        <v>0</v>
      </c>
      <c r="J126" s="15">
        <f t="shared" si="11"/>
        <v>0</v>
      </c>
    </row>
    <row r="127" spans="1:10" s="37" customFormat="1" ht="15.95" customHeight="1" thickBot="1" x14ac:dyDescent="0.25">
      <c r="A127" s="2" t="s">
        <v>264</v>
      </c>
      <c r="B127" s="38" t="s">
        <v>265</v>
      </c>
      <c r="C127" s="35">
        <v>25</v>
      </c>
      <c r="D127" s="17"/>
      <c r="E127" s="39" t="s">
        <v>254</v>
      </c>
      <c r="F127" s="40">
        <v>30</v>
      </c>
      <c r="G127" s="18"/>
      <c r="H127" s="21">
        <f t="shared" si="7"/>
        <v>0</v>
      </c>
      <c r="I127" s="14">
        <f t="shared" si="10"/>
        <v>0</v>
      </c>
      <c r="J127" s="15">
        <f t="shared" si="11"/>
        <v>0</v>
      </c>
    </row>
    <row r="128" spans="1:10" s="37" customFormat="1" ht="15.95" customHeight="1" thickBot="1" x14ac:dyDescent="0.25">
      <c r="A128" s="2" t="s">
        <v>266</v>
      </c>
      <c r="B128" s="38" t="s">
        <v>267</v>
      </c>
      <c r="C128" s="35">
        <v>25</v>
      </c>
      <c r="D128" s="17"/>
      <c r="E128" s="39" t="s">
        <v>254</v>
      </c>
      <c r="F128" s="40">
        <v>20</v>
      </c>
      <c r="G128" s="18"/>
      <c r="H128" s="21">
        <f t="shared" si="7"/>
        <v>0</v>
      </c>
      <c r="I128" s="14">
        <f t="shared" si="10"/>
        <v>0</v>
      </c>
      <c r="J128" s="15">
        <f t="shared" si="11"/>
        <v>0</v>
      </c>
    </row>
    <row r="129" spans="1:10" s="37" customFormat="1" ht="15.95" customHeight="1" thickBot="1" x14ac:dyDescent="0.25">
      <c r="A129" s="2" t="s">
        <v>268</v>
      </c>
      <c r="B129" s="38" t="s">
        <v>269</v>
      </c>
      <c r="C129" s="35">
        <v>25</v>
      </c>
      <c r="D129" s="17"/>
      <c r="E129" s="39" t="s">
        <v>125</v>
      </c>
      <c r="F129" s="40">
        <v>20</v>
      </c>
      <c r="G129" s="18"/>
      <c r="H129" s="21">
        <f t="shared" si="7"/>
        <v>0</v>
      </c>
      <c r="I129" s="14">
        <f t="shared" si="10"/>
        <v>0</v>
      </c>
      <c r="J129" s="15">
        <f t="shared" si="11"/>
        <v>0</v>
      </c>
    </row>
    <row r="130" spans="1:10" s="37" customFormat="1" ht="15.95" customHeight="1" thickBot="1" x14ac:dyDescent="0.25">
      <c r="A130" s="2" t="s">
        <v>270</v>
      </c>
      <c r="B130" s="38" t="s">
        <v>271</v>
      </c>
      <c r="C130" s="35">
        <v>25</v>
      </c>
      <c r="D130" s="17"/>
      <c r="E130" s="39" t="s">
        <v>125</v>
      </c>
      <c r="F130" s="40">
        <v>10000</v>
      </c>
      <c r="G130" s="18"/>
      <c r="H130" s="21">
        <f t="shared" si="7"/>
        <v>0</v>
      </c>
      <c r="I130" s="14">
        <f t="shared" si="10"/>
        <v>0</v>
      </c>
      <c r="J130" s="15">
        <f t="shared" si="11"/>
        <v>0</v>
      </c>
    </row>
    <row r="131" spans="1:10" s="37" customFormat="1" ht="15.95" customHeight="1" thickBot="1" x14ac:dyDescent="0.25">
      <c r="A131" s="2" t="s">
        <v>272</v>
      </c>
      <c r="B131" s="38" t="s">
        <v>273</v>
      </c>
      <c r="C131" s="35">
        <v>25</v>
      </c>
      <c r="D131" s="17"/>
      <c r="E131" s="39" t="s">
        <v>125</v>
      </c>
      <c r="F131" s="40">
        <v>110</v>
      </c>
      <c r="G131" s="18"/>
      <c r="H131" s="21">
        <f t="shared" si="7"/>
        <v>0</v>
      </c>
      <c r="I131" s="14">
        <f t="shared" si="10"/>
        <v>0</v>
      </c>
      <c r="J131" s="15">
        <f t="shared" si="11"/>
        <v>0</v>
      </c>
    </row>
    <row r="132" spans="1:10" s="37" customFormat="1" ht="15.95" customHeight="1" thickBot="1" x14ac:dyDescent="0.25">
      <c r="A132" s="2" t="s">
        <v>274</v>
      </c>
      <c r="B132" s="38" t="s">
        <v>275</v>
      </c>
      <c r="C132" s="35">
        <v>25</v>
      </c>
      <c r="D132" s="17"/>
      <c r="E132" s="39" t="s">
        <v>125</v>
      </c>
      <c r="F132" s="40">
        <v>150</v>
      </c>
      <c r="G132" s="18"/>
      <c r="H132" s="21">
        <f t="shared" si="7"/>
        <v>0</v>
      </c>
      <c r="I132" s="14">
        <f t="shared" si="10"/>
        <v>0</v>
      </c>
      <c r="J132" s="15">
        <f t="shared" si="11"/>
        <v>0</v>
      </c>
    </row>
    <row r="133" spans="1:10" s="37" customFormat="1" ht="15.95" customHeight="1" thickBot="1" x14ac:dyDescent="0.25">
      <c r="A133" s="2" t="s">
        <v>276</v>
      </c>
      <c r="B133" s="38" t="s">
        <v>277</v>
      </c>
      <c r="C133" s="35">
        <v>25</v>
      </c>
      <c r="D133" s="17"/>
      <c r="E133" s="39" t="s">
        <v>254</v>
      </c>
      <c r="F133" s="40">
        <v>10</v>
      </c>
      <c r="G133" s="18"/>
      <c r="H133" s="21">
        <f t="shared" si="7"/>
        <v>0</v>
      </c>
      <c r="I133" s="14">
        <f t="shared" si="10"/>
        <v>0</v>
      </c>
      <c r="J133" s="15">
        <f t="shared" si="11"/>
        <v>0</v>
      </c>
    </row>
    <row r="134" spans="1:10" s="54" customFormat="1" ht="16.5" thickBot="1" x14ac:dyDescent="0.3">
      <c r="A134" s="2" t="s">
        <v>278</v>
      </c>
      <c r="B134" s="50" t="s">
        <v>279</v>
      </c>
      <c r="C134" s="51"/>
      <c r="D134" s="52"/>
      <c r="E134" s="74"/>
      <c r="F134" s="74"/>
      <c r="G134" s="74"/>
      <c r="H134" s="53">
        <f>SUM(H99:H133)</f>
        <v>0</v>
      </c>
      <c r="I134" s="75"/>
      <c r="J134" s="75"/>
    </row>
    <row r="135" spans="1:10" s="54" customFormat="1" ht="17.25" thickTop="1" thickBot="1" x14ac:dyDescent="0.3">
      <c r="A135" s="55"/>
      <c r="B135" s="56" t="s">
        <v>280</v>
      </c>
      <c r="C135" s="57"/>
      <c r="D135" s="58"/>
      <c r="E135" s="76"/>
      <c r="F135" s="76"/>
      <c r="G135" s="76"/>
      <c r="H135" s="59"/>
      <c r="I135" s="77"/>
      <c r="J135" s="77"/>
    </row>
    <row r="136" spans="1:10" s="61" customFormat="1" ht="19.5" thickTop="1" thickBot="1" x14ac:dyDescent="0.3">
      <c r="A136" s="55"/>
      <c r="B136" s="56" t="s">
        <v>281</v>
      </c>
      <c r="C136" s="57"/>
      <c r="D136" s="58"/>
      <c r="E136" s="76"/>
      <c r="F136" s="76"/>
      <c r="G136" s="76"/>
      <c r="H136" s="60">
        <f>SUM(H134:H135)</f>
        <v>0</v>
      </c>
      <c r="I136" s="77"/>
      <c r="J136" s="77"/>
    </row>
    <row r="137" spans="1:10" s="54" customFormat="1" ht="19.5" thickTop="1" thickBot="1" x14ac:dyDescent="0.3">
      <c r="A137" s="62"/>
      <c r="B137" s="70" t="s">
        <v>282</v>
      </c>
      <c r="C137" s="70"/>
      <c r="D137" s="70"/>
      <c r="E137" s="70"/>
      <c r="F137" s="70"/>
      <c r="G137" s="71">
        <f>SUM(I96+I134)</f>
        <v>0</v>
      </c>
      <c r="H137" s="72"/>
      <c r="I137" s="72"/>
      <c r="J137" s="73"/>
    </row>
    <row r="138" spans="1:10" s="54" customFormat="1" ht="13.5" thickTop="1" x14ac:dyDescent="0.2">
      <c r="A138" s="63"/>
      <c r="C138" s="64"/>
      <c r="D138" s="65"/>
      <c r="F138" s="66"/>
      <c r="J138" s="67"/>
    </row>
    <row r="139" spans="1:10" s="54" customFormat="1" x14ac:dyDescent="0.2">
      <c r="A139" s="63"/>
      <c r="C139" s="64"/>
      <c r="D139" s="65"/>
      <c r="F139" s="66"/>
      <c r="J139" s="67"/>
    </row>
    <row r="140" spans="1:10" s="54" customFormat="1" x14ac:dyDescent="0.2">
      <c r="A140" s="63"/>
      <c r="C140" s="64"/>
      <c r="D140" s="65"/>
      <c r="F140" s="66"/>
      <c r="J140" s="67"/>
    </row>
    <row r="141" spans="1:10" s="54" customFormat="1" x14ac:dyDescent="0.2">
      <c r="A141" s="63"/>
      <c r="C141" s="64"/>
      <c r="D141" s="65"/>
      <c r="F141" s="66"/>
    </row>
    <row r="142" spans="1:10" s="54" customFormat="1" x14ac:dyDescent="0.2">
      <c r="A142" s="63"/>
      <c r="B142" s="67" t="s">
        <v>283</v>
      </c>
      <c r="C142" s="64"/>
      <c r="D142" s="65"/>
      <c r="F142" s="66"/>
      <c r="J142" s="67"/>
    </row>
    <row r="143" spans="1:10" s="54" customFormat="1" x14ac:dyDescent="0.2">
      <c r="A143" s="63"/>
      <c r="B143" s="54" t="s">
        <v>284</v>
      </c>
      <c r="C143" s="64"/>
      <c r="D143" s="65"/>
      <c r="F143" s="66"/>
      <c r="J143" s="67"/>
    </row>
    <row r="144" spans="1:10" s="54" customFormat="1" x14ac:dyDescent="0.2">
      <c r="A144" s="63"/>
      <c r="B144" s="54" t="s">
        <v>285</v>
      </c>
      <c r="C144" s="64"/>
      <c r="D144" s="65"/>
      <c r="F144" s="66"/>
      <c r="J144" s="67"/>
    </row>
    <row r="145" spans="1:10" s="54" customFormat="1" x14ac:dyDescent="0.2">
      <c r="A145" s="63"/>
      <c r="C145" s="64"/>
      <c r="D145" s="65"/>
      <c r="F145" s="66"/>
      <c r="J145" s="67"/>
    </row>
    <row r="146" spans="1:10" s="54" customFormat="1" x14ac:dyDescent="0.2">
      <c r="A146" s="63"/>
      <c r="B146" s="67" t="s">
        <v>286</v>
      </c>
      <c r="C146" s="64"/>
      <c r="D146" s="65"/>
      <c r="F146" s="66"/>
      <c r="J146" s="67"/>
    </row>
    <row r="147" spans="1:10" s="54" customFormat="1" x14ac:dyDescent="0.2">
      <c r="A147" s="63"/>
      <c r="B147" s="54" t="s">
        <v>287</v>
      </c>
      <c r="C147" s="64"/>
      <c r="D147" s="65"/>
      <c r="F147" s="66"/>
      <c r="J147" s="67"/>
    </row>
    <row r="148" spans="1:10" s="54" customFormat="1" x14ac:dyDescent="0.2">
      <c r="A148" s="63"/>
      <c r="B148" s="54" t="s">
        <v>288</v>
      </c>
      <c r="C148" s="64"/>
      <c r="D148" s="65"/>
      <c r="F148" s="66"/>
      <c r="J148" s="67"/>
    </row>
    <row r="149" spans="1:10" s="54" customFormat="1" x14ac:dyDescent="0.2">
      <c r="A149" s="63"/>
      <c r="B149" s="54" t="s">
        <v>289</v>
      </c>
      <c r="C149" s="64"/>
      <c r="D149" s="65"/>
      <c r="F149" s="66"/>
      <c r="J149" s="67"/>
    </row>
    <row r="150" spans="1:10" s="54" customFormat="1" x14ac:dyDescent="0.2">
      <c r="A150" s="63"/>
      <c r="C150" s="64"/>
      <c r="D150" s="65"/>
      <c r="F150" s="66"/>
      <c r="J150" s="67"/>
    </row>
    <row r="151" spans="1:10" s="54" customFormat="1" x14ac:dyDescent="0.2">
      <c r="A151" s="63"/>
      <c r="B151" s="67" t="s">
        <v>290</v>
      </c>
      <c r="C151" s="64"/>
      <c r="D151" s="65"/>
      <c r="F151" s="66"/>
      <c r="J151" s="67"/>
    </row>
    <row r="152" spans="1:10" s="54" customFormat="1" x14ac:dyDescent="0.2">
      <c r="A152" s="63"/>
      <c r="C152" s="64"/>
      <c r="D152" s="65"/>
      <c r="F152" s="66"/>
      <c r="J152" s="67"/>
    </row>
    <row r="153" spans="1:10" s="54" customFormat="1" x14ac:dyDescent="0.2">
      <c r="A153" s="63"/>
      <c r="B153" s="67" t="s">
        <v>291</v>
      </c>
      <c r="C153" s="64"/>
      <c r="D153" s="65"/>
      <c r="F153" s="66"/>
      <c r="J153" s="67"/>
    </row>
    <row r="154" spans="1:10" s="54" customFormat="1" x14ac:dyDescent="0.2">
      <c r="A154" s="63"/>
      <c r="B154" s="54" t="s">
        <v>292</v>
      </c>
      <c r="C154" s="64"/>
      <c r="D154" s="65"/>
      <c r="F154" s="66"/>
      <c r="J154" s="67"/>
    </row>
    <row r="155" spans="1:10" s="54" customFormat="1" x14ac:dyDescent="0.2">
      <c r="A155" s="63"/>
      <c r="C155" s="64"/>
      <c r="D155" s="65"/>
      <c r="F155" s="66"/>
      <c r="J155" s="67"/>
    </row>
    <row r="156" spans="1:10" s="54" customFormat="1" x14ac:dyDescent="0.2">
      <c r="A156" s="63"/>
      <c r="C156" s="64"/>
      <c r="D156" s="65"/>
      <c r="F156" s="66"/>
      <c r="J156" s="67"/>
    </row>
    <row r="157" spans="1:10" s="54" customFormat="1" x14ac:dyDescent="0.2">
      <c r="A157" s="63"/>
      <c r="B157" s="98" t="s">
        <v>298</v>
      </c>
      <c r="C157" s="64"/>
      <c r="D157" s="65"/>
      <c r="F157" s="66"/>
      <c r="J157" s="67"/>
    </row>
    <row r="158" spans="1:10" s="54" customFormat="1" x14ac:dyDescent="0.2">
      <c r="A158" s="63"/>
      <c r="C158" s="64"/>
      <c r="D158" s="65"/>
      <c r="F158" s="66"/>
      <c r="J158" s="67"/>
    </row>
    <row r="159" spans="1:10" s="54" customFormat="1" x14ac:dyDescent="0.2">
      <c r="A159" s="63"/>
      <c r="C159" s="64"/>
      <c r="D159" s="65"/>
      <c r="F159" s="66"/>
      <c r="H159" s="67" t="s">
        <v>293</v>
      </c>
      <c r="J159" s="67"/>
    </row>
    <row r="160" spans="1:10" s="54" customFormat="1" x14ac:dyDescent="0.2">
      <c r="A160" s="63"/>
      <c r="C160" s="64"/>
      <c r="D160" s="65"/>
      <c r="F160" s="66"/>
      <c r="J160" s="67"/>
    </row>
    <row r="161" spans="1:10" s="54" customFormat="1" x14ac:dyDescent="0.2">
      <c r="A161" s="63"/>
      <c r="C161" s="64"/>
      <c r="D161" s="65"/>
      <c r="F161" s="66"/>
      <c r="G161" s="68" t="s">
        <v>294</v>
      </c>
      <c r="J161" s="67"/>
    </row>
    <row r="162" spans="1:10" s="54" customFormat="1" x14ac:dyDescent="0.2">
      <c r="A162" s="63"/>
      <c r="C162" s="64"/>
      <c r="D162" s="65"/>
      <c r="F162" s="66"/>
      <c r="G162" s="54" t="s">
        <v>295</v>
      </c>
      <c r="J162" s="67"/>
    </row>
    <row r="163" spans="1:10" x14ac:dyDescent="0.2">
      <c r="B163" s="54"/>
      <c r="E163" s="54"/>
      <c r="F163" s="66"/>
      <c r="G163" s="54" t="s">
        <v>296</v>
      </c>
      <c r="H163" s="54"/>
      <c r="I163" s="54"/>
    </row>
  </sheetData>
  <mergeCells count="27"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E96:F96"/>
    <mergeCell ref="G96:H96"/>
    <mergeCell ref="I96:J96"/>
    <mergeCell ref="F1:F2"/>
    <mergeCell ref="E97:F97"/>
    <mergeCell ref="G97:H97"/>
    <mergeCell ref="I97:J97"/>
    <mergeCell ref="E98:F98"/>
    <mergeCell ref="G98:H98"/>
    <mergeCell ref="I98:J98"/>
    <mergeCell ref="B137:F137"/>
    <mergeCell ref="G137:J137"/>
    <mergeCell ref="E134:G134"/>
    <mergeCell ref="I134:J134"/>
    <mergeCell ref="E135:G135"/>
    <mergeCell ref="I135:J135"/>
    <mergeCell ref="E136:G136"/>
    <mergeCell ref="I136:J136"/>
  </mergeCells>
  <pageMargins left="0.75" right="0.75" top="0.52" bottom="0.5" header="0.32" footer="0.2"/>
  <pageSetup paperSize="8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lijekovi 2024 (2)</vt:lpstr>
    </vt:vector>
  </TitlesOfParts>
  <Company>Ministarstvo Pravosuda Republike Hrvatske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Šegović</dc:creator>
  <cp:lastModifiedBy>Petra Šegović</cp:lastModifiedBy>
  <dcterms:created xsi:type="dcterms:W3CDTF">2024-04-19T08:14:43Z</dcterms:created>
  <dcterms:modified xsi:type="dcterms:W3CDTF">2024-04-25T12:20:26Z</dcterms:modified>
</cp:coreProperties>
</file>